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libra\OneDrive\Documents\2020-2021\"/>
    </mc:Choice>
  </mc:AlternateContent>
  <workbookProtection lockStructure="1"/>
  <bookViews>
    <workbookView xWindow="0" yWindow="0" windowWidth="23040" windowHeight="9192"/>
  </bookViews>
  <sheets>
    <sheet name="Sheet1" sheetId="1" r:id="rId1"/>
    <sheet name="Sheet2" sheetId="2" r:id="rId2"/>
    <sheet name="Sheet3" sheetId="3" r:id="rId3"/>
  </sheets>
  <definedNames>
    <definedName name="_xlnm.Print_Area" localSheetId="0">Sheet1!$A:$I</definedName>
    <definedName name="RANGE_A1_D61" localSheetId="0">Sheet1!$B$1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7" i="1" l="1"/>
  <c r="H40" i="1"/>
  <c r="H39" i="1" l="1"/>
  <c r="H77" i="1"/>
  <c r="H9" i="1"/>
  <c r="H10" i="1"/>
  <c r="H11" i="1"/>
  <c r="H12" i="1"/>
  <c r="H13" i="1"/>
  <c r="H14" i="1"/>
  <c r="H15" i="1"/>
  <c r="H16" i="1"/>
  <c r="H17" i="1"/>
  <c r="H18" i="1"/>
  <c r="H19" i="1"/>
  <c r="H23" i="1"/>
  <c r="H24" i="1"/>
  <c r="H25" i="1"/>
  <c r="H26" i="1"/>
  <c r="H27" i="1"/>
  <c r="H28" i="1"/>
  <c r="H29" i="1"/>
  <c r="H30" i="1"/>
  <c r="H35" i="1"/>
  <c r="H36" i="1"/>
  <c r="H37" i="1"/>
  <c r="H38" i="1"/>
  <c r="H41" i="1"/>
  <c r="H42" i="1"/>
  <c r="H43" i="1"/>
  <c r="H47" i="1"/>
  <c r="H48" i="1"/>
  <c r="H49" i="1"/>
  <c r="H50" i="1"/>
  <c r="H51" i="1"/>
  <c r="H52" i="1"/>
  <c r="H53" i="1"/>
  <c r="H54" i="1"/>
  <c r="H55" i="1"/>
  <c r="H56" i="1"/>
  <c r="H57" i="1"/>
  <c r="H58" i="1"/>
  <c r="H59" i="1"/>
  <c r="H60" i="1"/>
  <c r="H61" i="1"/>
  <c r="H65" i="1"/>
  <c r="H66" i="1"/>
  <c r="H68" i="1"/>
  <c r="H69" i="1"/>
  <c r="H70" i="1"/>
  <c r="H71" i="1"/>
  <c r="H72" i="1"/>
  <c r="H73" i="1"/>
  <c r="H74" i="1"/>
  <c r="H75" i="1"/>
  <c r="H76" i="1"/>
  <c r="H78" i="1"/>
  <c r="H79" i="1"/>
  <c r="H80" i="1"/>
  <c r="H84" i="1"/>
  <c r="E86" i="1"/>
  <c r="G86" i="1" l="1"/>
</calcChain>
</file>

<file path=xl/sharedStrings.xml><?xml version="1.0" encoding="utf-8"?>
<sst xmlns="http://schemas.openxmlformats.org/spreadsheetml/2006/main" count="116" uniqueCount="106">
  <si>
    <t>Club Name:</t>
  </si>
  <si>
    <t>President's Name:</t>
  </si>
  <si>
    <t>TOTAL POINTS</t>
  </si>
  <si>
    <t>Base Earned</t>
  </si>
  <si>
    <t>Eligible Points</t>
  </si>
  <si>
    <t>Bonus</t>
  </si>
  <si>
    <t>Total</t>
  </si>
  <si>
    <t>Write an Article for the Online District Newsletter</t>
  </si>
  <si>
    <t>Secure new Paul Harris Society ($1,000/year pledge) member</t>
  </si>
  <si>
    <t>Name of Project</t>
  </si>
  <si>
    <t>Name of Club</t>
  </si>
  <si>
    <t>Date of Program</t>
  </si>
  <si>
    <t>Use this document to select strategies that support your club goals</t>
  </si>
  <si>
    <t>Month of Article</t>
  </si>
  <si>
    <t>Date of Project</t>
  </si>
  <si>
    <t>Date of event</t>
  </si>
  <si>
    <t>Names</t>
  </si>
  <si>
    <t>Award Strategies</t>
  </si>
  <si>
    <t>Description</t>
  </si>
  <si>
    <t>Attempt
= "X"</t>
  </si>
  <si>
    <t>Date</t>
  </si>
  <si>
    <t>Start and End Membership in My Rotary</t>
  </si>
  <si>
    <t>Conduct a Club Program Focused on C.A.R.T.</t>
  </si>
  <si>
    <t>One Club Member Purchases a New SC Rotary License Plate (+5 for each add'l new license plate)</t>
  </si>
  <si>
    <t>Possible</t>
  </si>
  <si>
    <t>Total Achieved</t>
  </si>
  <si>
    <t>Discretionary Category</t>
  </si>
  <si>
    <t>Ensure that ≥50% of Club Members Actively Participate in any Service Project</t>
  </si>
  <si>
    <t>Name of Project(s)</t>
  </si>
  <si>
    <t>Dates</t>
  </si>
  <si>
    <t>Names/Clubs</t>
  </si>
  <si>
    <t>(1) Rotary Foundation Alumni include GSE Team Members, Vocational Training Team Members, Ambassadorial Scholars, Rotary Scholar, Former Youth Exchange, Current or Former Rotaract, or Former Interact</t>
  </si>
  <si>
    <t>Name of Student</t>
  </si>
  <si>
    <t>Date of program</t>
  </si>
  <si>
    <t>Required Information</t>
  </si>
  <si>
    <t>Conduct a comprehensive member satisfaction survey and identify up to 3 priorities and actions aimed at retention of members</t>
  </si>
  <si>
    <t>Recruit a new member who is a Rotary Foundation Alumni (1)</t>
  </si>
  <si>
    <t>Name of Project and Document Publicity</t>
  </si>
  <si>
    <t>Sponsor one or more Rotary Youth Leadership Awards delegates (15 points for each delegate)</t>
  </si>
  <si>
    <r>
      <t>Gold Award: 750</t>
    </r>
    <r>
      <rPr>
        <b/>
        <sz val="11"/>
        <rFont val="Arial"/>
        <family val="2"/>
        <charset val="204"/>
      </rPr>
      <t xml:space="preserve"> points</t>
    </r>
  </si>
  <si>
    <t>3 Actions</t>
  </si>
  <si>
    <t>Execute one new documented and measured Intentional Strategy aimed at increasing membership to support the club's membership growth goals</t>
  </si>
  <si>
    <t>Recruit one or more new New Paul Harris Society members ($1,000/year pledge). (25 points each up to 10 recognitions)</t>
  </si>
  <si>
    <t>Remit contributions to  the RI Foundation not later than 15 September, 15 December, 15 March and 15 June</t>
  </si>
  <si>
    <t>Participate in a Global Grant or International Service project</t>
  </si>
  <si>
    <t>Become or maintain status as a 100% Paul Harris Fellow Club</t>
  </si>
  <si>
    <t>Include RI Foundation Sustaining Contribution ($100 annual, $25/quarter) on Club invoice</t>
  </si>
  <si>
    <t>Contribute an average of $50 per member to PolioPlus</t>
  </si>
  <si>
    <t>Every member contributes at least $25 to RI Foundation Annual Programs Fund</t>
  </si>
  <si>
    <t>Contribute an average of $175 per member to RI Foundation Annual Programs Fund, or if the 4-year average is &lt; $175, close the gap by half</t>
  </si>
  <si>
    <t xml:space="preserve">Maintain active sponsorship of an existing Rotaract or Interact Club (15 points for each club) </t>
  </si>
  <si>
    <t>Conduct a program or activity related to Vocational Service</t>
  </si>
  <si>
    <r>
      <t>Bronze Award: 450</t>
    </r>
    <r>
      <rPr>
        <b/>
        <sz val="11"/>
        <rFont val="Arial"/>
        <family val="2"/>
        <charset val="204"/>
      </rPr>
      <t xml:space="preserve"> points</t>
    </r>
  </si>
  <si>
    <r>
      <t>Silver Award: 600</t>
    </r>
    <r>
      <rPr>
        <b/>
        <sz val="11"/>
        <rFont val="Arial"/>
        <family val="2"/>
        <charset val="204"/>
      </rPr>
      <t xml:space="preserve"> points</t>
    </r>
  </si>
  <si>
    <t>Service Projects</t>
  </si>
  <si>
    <t xml:space="preserve">Membership </t>
  </si>
  <si>
    <t>Conduct a program or activity that promotes Rotary Youth Exchange or RYLA</t>
  </si>
  <si>
    <t>Participate in a Water or Maternal &amp; Child Health Project</t>
  </si>
  <si>
    <r>
      <t>Participate in a District Grant  (5</t>
    </r>
    <r>
      <rPr>
        <b/>
        <sz val="11"/>
        <rFont val="Arial"/>
        <family val="2"/>
      </rPr>
      <t xml:space="preserve"> point bonus</t>
    </r>
    <r>
      <rPr>
        <sz val="11"/>
        <rFont val="Arial"/>
        <family val="2"/>
      </rPr>
      <t xml:space="preserve"> for publicizing the project)</t>
    </r>
  </si>
  <si>
    <r>
      <t xml:space="preserve">Participate in the Zone 10 Million Meal Challenge and report activity to District Governor; (10 bonus points for </t>
    </r>
    <r>
      <rPr>
        <b/>
        <sz val="11"/>
        <rFont val="Arial"/>
        <family val="2"/>
      </rPr>
      <t xml:space="preserve">also </t>
    </r>
    <r>
      <rPr>
        <sz val="11"/>
        <rFont val="Arial"/>
        <family val="2"/>
        <charset val="204"/>
      </rPr>
      <t>participating in a multi-partner hunger relief event; Publicize your activities)</t>
    </r>
  </si>
  <si>
    <t>Hold special fundraiser for CART or Recognize Leadership Gift ($500 minimum raised)</t>
  </si>
  <si>
    <t>Have a program on the Rotary Foundation (preferably in November)</t>
  </si>
  <si>
    <t>Name Strategies</t>
  </si>
  <si>
    <r>
      <t xml:space="preserve">Update DACdb data to include Email, phone number </t>
    </r>
    <r>
      <rPr>
        <b/>
        <sz val="11"/>
        <rFont val="Arial"/>
        <family val="2"/>
      </rPr>
      <t xml:space="preserve">and </t>
    </r>
    <r>
      <rPr>
        <sz val="11"/>
        <rFont val="Arial"/>
        <family val="2"/>
        <charset val="204"/>
      </rPr>
      <t>photo for at least 80% of members</t>
    </r>
  </si>
  <si>
    <t>Date of event or gift</t>
  </si>
  <si>
    <t>Sponsor a New Interact or College-based or Community-based Rotaract Club</t>
  </si>
  <si>
    <t xml:space="preserve">Sponsor a new Rotary Club or Satellite Club </t>
  </si>
  <si>
    <t>Recruit and recognize members who become Paul Harris Fellows ($1,000 lifetime), or members achieving a new PHF Level (+1, +2, etc.). 15 Points each up to 25 recognitions</t>
  </si>
  <si>
    <t>Description &amp; Date</t>
  </si>
  <si>
    <t xml:space="preserve">Implement or Continue an Exit Survey policy to understand why members leave the club  </t>
  </si>
  <si>
    <t>Conduct or Participate in a Rotary Foundation or PolioPlus Fundraising Event</t>
  </si>
  <si>
    <t>At least two Club Members attend Foundation Banquet</t>
  </si>
  <si>
    <t>Lead or Participate in a Service Project that involves another Rotary Club, a Rotaract or Interact Club, or another Community Partner</t>
  </si>
  <si>
    <t>Recruit at least two new members of an under-represented demographic group in your club (consider race, gender, age, religion, ethnicity) to increase the diversity of your Club’s membership</t>
  </si>
  <si>
    <t>Conduct a Program on Diversity, Equity and Inclusion</t>
  </si>
  <si>
    <r>
      <t xml:space="preserve">Recruit one or more new RI Foundation Benefactors ($1,000 or more estate pledge or cash contribution to the RI Foundation Endowment Fund). (20 points each up to 25 Benefactors, and </t>
    </r>
    <r>
      <rPr>
        <b/>
        <sz val="11"/>
        <rFont val="Arial"/>
        <family val="2"/>
      </rPr>
      <t>5 point bonus</t>
    </r>
    <r>
      <rPr>
        <sz val="11"/>
        <rFont val="Arial"/>
        <family val="2"/>
        <charset val="204"/>
      </rPr>
      <t xml:space="preserve"> for every new Benefactor presented at a DG visit  or the Foundation Event.)</t>
    </r>
  </si>
  <si>
    <t>Recruit at least one new RI Foundation Bequest Society member or Major Donor or have existing Bequest Society member or Major Donor increase to a higher level. (25 points for first recruit, 10 for each additional new or increased level member)</t>
  </si>
  <si>
    <t>Be involved with a Youth Exchange Student (25 points for each student)</t>
  </si>
  <si>
    <t>Enter birth dates (including year) into DACdb for at least 90% of members (see club dashboard)</t>
  </si>
  <si>
    <t xml:space="preserve">The Rotary Foundation </t>
  </si>
  <si>
    <t>Submit to your District Governor by June 11, 2021; provide copy to Faith Line, District Administrator</t>
  </si>
  <si>
    <t>2020-2021 President Completes RLI Part I before June 1, 2021 (Virtual counts)</t>
  </si>
  <si>
    <t>2020-2021 President Completes RLI Part II before June 1, 2021 (Virtual counts)</t>
  </si>
  <si>
    <t>2020-2021 President Completes RLI Part III before June 1, 2021 (Virtual counts)</t>
  </si>
  <si>
    <t>Complete all sections of Club Planning Guide &amp; Submit by June 15, 2020 (30 Point Bonus)</t>
  </si>
  <si>
    <t>Visit other Rotary Clubs (can be completed by Club President, President-Elect or President Nominee) 5 points per person per visit (max. 25 points) Virtual meetings count!</t>
  </si>
  <si>
    <t>20 Point Reduction if Club Planning guide is turned in later than July 15, 2020</t>
  </si>
  <si>
    <t>Leadership/Sustainability (to be completed during 2020-2021 Rotary year)</t>
  </si>
  <si>
    <t>2020-2021 President-Elect participates in two of three Rotary Leadership Institutes. Virtual counts!
(+10 if PE completes all three sections and is RLI graduate)</t>
  </si>
  <si>
    <t>Hold elections not later than 31 December 2020 and notify District Adminstrator of the President-Elect and President Nominee not later than 31 January 2021</t>
  </si>
  <si>
    <r>
      <t xml:space="preserve">Have at least one Strategic Planning Meeting before March 1, 2021 </t>
    </r>
    <r>
      <rPr>
        <b/>
        <sz val="11"/>
        <rFont val="Arial"/>
        <family val="2"/>
      </rPr>
      <t>and</t>
    </r>
    <r>
      <rPr>
        <sz val="11"/>
        <rFont val="Arial"/>
        <family val="2"/>
        <charset val="204"/>
      </rPr>
      <t xml:space="preserve"> adopt at least two new strategies to Increase Impact, Expand Reach, Enhance Engagement, Increase Ability to Adapt  </t>
    </r>
  </si>
  <si>
    <t>2020-2021 President Nominee attends Pre-PETS and PETs (PE attendance is mandatory)</t>
  </si>
  <si>
    <t>Club President registers for 2021 All Club Conference (+5 for each additional member registering)</t>
  </si>
  <si>
    <r>
      <t xml:space="preserve">Club officers and key committee chairs attend Area </t>
    </r>
    <r>
      <rPr>
        <sz val="11"/>
        <rFont val="Arial"/>
        <family val="2"/>
      </rPr>
      <t xml:space="preserve">or Zone </t>
    </r>
    <r>
      <rPr>
        <sz val="11"/>
        <rFont val="Arial"/>
        <family val="2"/>
        <charset val="204"/>
      </rPr>
      <t>Training -- +5 for each member attending (Virtual Counts) (max. 25 points)</t>
    </r>
  </si>
  <si>
    <t>Increase net Club membership by 10% or 10 Members not later than June 1, 2021 (20 Point Bonus for 20% increase)</t>
  </si>
  <si>
    <r>
      <t>Conduct up to four New Member Attraction Events  (10 points per event).  (</t>
    </r>
    <r>
      <rPr>
        <b/>
        <sz val="11"/>
        <rFont val="Arial"/>
        <family val="2"/>
      </rPr>
      <t>10 point bonus</t>
    </r>
    <r>
      <rPr>
        <sz val="11"/>
        <rFont val="Arial"/>
        <family val="2"/>
        <charset val="204"/>
      </rPr>
      <t xml:space="preserve"> per new member resulting from an event)</t>
    </r>
  </si>
  <si>
    <t>Club President and Membership Chair (or their representative) attend the Membership Summits held in the District, 5 bonus points if third Club Member attends</t>
  </si>
  <si>
    <t xml:space="preserve">Participate in a Back to School Boosters Project </t>
  </si>
  <si>
    <t xml:space="preserve">Describe in an attachment any activities, accomplishments or projects for which your club might deserve discretionary points awarded by the Governor (up to 100 additional points):  </t>
  </si>
  <si>
    <t>Submit a District Grant application not later than May 31, 2020</t>
  </si>
  <si>
    <t>Key 2020-2021 Committee Chairs named by July 15, 2020 (Minimum:  Membership, Foundation and Service Projects), and enter into DACdb and Club Plan Guide, and advise District Administrator</t>
  </si>
  <si>
    <t xml:space="preserve">Allocate expenses for RLI, PrePETS, PETS, and Area Training for the 2020-2021 year Club Budget </t>
  </si>
  <si>
    <t>Participate in COVID-related Service Project (20 points for each additional project)</t>
  </si>
  <si>
    <r>
      <t xml:space="preserve">Instructions:  </t>
    </r>
    <r>
      <rPr>
        <b/>
        <sz val="11"/>
        <color indexed="12"/>
        <rFont val="Arial"/>
        <family val="2"/>
      </rPr>
      <t>SAVE</t>
    </r>
    <r>
      <rPr>
        <sz val="11"/>
        <color indexed="12"/>
        <rFont val="Arial"/>
        <family val="2"/>
        <charset val="204"/>
      </rPr>
      <t xml:space="preserve"> this file (</t>
    </r>
    <r>
      <rPr>
        <b/>
        <sz val="11"/>
        <color indexed="12"/>
        <rFont val="Arial"/>
        <family val="2"/>
      </rPr>
      <t>Ctrl + S</t>
    </r>
    <r>
      <rPr>
        <sz val="11"/>
        <color indexed="12"/>
        <rFont val="Arial"/>
        <family val="2"/>
        <charset val="204"/>
      </rPr>
      <t xml:space="preserve">) to your local drive (it is NOT an online form) and update it as your club accomplishes its chosen strategies.  Check boxes and dropdown boxes will automatically total points to Line 87.  When complete, Email to your District Governor and the District Administrator Admin@Rotary7750.org.  </t>
    </r>
  </si>
  <si>
    <t>Enter 13 Goals into Rotary Club Central by May 1, 2021; 20 Point bonus for Plan to Increase Membership, Foundation and Polio greater than 2019-2020 actuals</t>
  </si>
  <si>
    <t>Planning - Activities to Complete as President-Elect (2020-2021 President)                                                                                                                                                                                                                                                        
     Must be Completed by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</si>
</sst>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charset val="204"/>
    </font>
    <font>
      <b/>
      <sz val="11"/>
      <name val="Arial"/>
      <family val="2"/>
      <charset val="204"/>
    </font>
    <font>
      <sz val="11"/>
      <name val="Arial"/>
      <family val="2"/>
      <charset val="204"/>
    </font>
    <font>
      <sz val="8"/>
      <name val="Arial"/>
      <family val="2"/>
      <charset val="204"/>
    </font>
    <font>
      <b/>
      <i/>
      <sz val="11"/>
      <name val="Arial"/>
      <family val="2"/>
      <charset val="204"/>
    </font>
    <font>
      <i/>
      <sz val="10"/>
      <name val="Arial"/>
      <family val="2"/>
      <charset val="204"/>
    </font>
    <font>
      <i/>
      <sz val="11"/>
      <name val="Arial"/>
      <family val="2"/>
      <charset val="204"/>
    </font>
    <font>
      <sz val="10"/>
      <name val="Arial"/>
      <family val="2"/>
    </font>
    <font>
      <b/>
      <sz val="10"/>
      <name val="Arial"/>
      <family val="2"/>
      <charset val="204"/>
    </font>
    <font>
      <sz val="11"/>
      <name val="Arial"/>
      <family val="2"/>
      <charset val="204"/>
    </font>
    <font>
      <b/>
      <i/>
      <sz val="12"/>
      <name val="Arial"/>
      <family val="2"/>
    </font>
    <font>
      <b/>
      <i/>
      <sz val="12"/>
      <name val="Arial"/>
      <family val="2"/>
      <charset val="204"/>
    </font>
    <font>
      <i/>
      <sz val="12"/>
      <name val="Arial"/>
      <family val="2"/>
      <charset val="204"/>
    </font>
    <font>
      <b/>
      <sz val="12"/>
      <name val="Arial"/>
      <family val="2"/>
      <charset val="204"/>
    </font>
    <font>
      <b/>
      <sz val="11"/>
      <name val="Arial"/>
      <family val="2"/>
    </font>
    <font>
      <sz val="11"/>
      <color indexed="12"/>
      <name val="Arial"/>
      <family val="2"/>
      <charset val="204"/>
    </font>
    <font>
      <b/>
      <sz val="11"/>
      <color indexed="12"/>
      <name val="Arial"/>
      <family val="2"/>
    </font>
    <font>
      <sz val="11"/>
      <name val="Arial"/>
      <family val="2"/>
    </font>
    <font>
      <b/>
      <i/>
      <sz val="11"/>
      <name val="Arial"/>
      <family val="2"/>
    </font>
    <font>
      <sz val="10"/>
      <name val="Arial"/>
      <family val="2"/>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10">
    <xf numFmtId="0" fontId="0" fillId="0" borderId="0" xfId="0"/>
    <xf numFmtId="9" fontId="0" fillId="0" borderId="0" xfId="0" applyNumberFormat="1"/>
    <xf numFmtId="0" fontId="2" fillId="0" borderId="0" xfId="0" applyFont="1" applyBorder="1" applyAlignment="1">
      <alignment vertical="center" wrapText="1"/>
    </xf>
    <xf numFmtId="0" fontId="0" fillId="0" borderId="0" xfId="0"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center" vertical="center"/>
    </xf>
    <xf numFmtId="0" fontId="0" fillId="0" borderId="0" xfId="0" applyBorder="1" applyAlignment="1" applyProtection="1">
      <alignment vertical="center"/>
      <protection locked="0"/>
    </xf>
    <xf numFmtId="0" fontId="0" fillId="0" borderId="0" xfId="0" applyBorder="1" applyAlignment="1">
      <alignment vertical="center"/>
    </xf>
    <xf numFmtId="0" fontId="2" fillId="0" borderId="0" xfId="0" applyFont="1" applyBorder="1" applyAlignment="1">
      <alignment vertical="center"/>
    </xf>
    <xf numFmtId="0" fontId="0" fillId="0" borderId="0" xfId="0"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7"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pplyProtection="1">
      <alignment horizontal="center" vertical="center"/>
      <protection locked="0"/>
    </xf>
    <xf numFmtId="0" fontId="5" fillId="0" borderId="0" xfId="0" applyFont="1" applyBorder="1" applyAlignment="1">
      <alignment vertical="center"/>
    </xf>
    <xf numFmtId="0" fontId="1"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pplyProtection="1">
      <alignment horizontal="center" vertical="center"/>
      <protection locked="0"/>
    </xf>
    <xf numFmtId="0" fontId="0" fillId="0" borderId="0" xfId="0" applyFill="1" applyBorder="1" applyAlignment="1">
      <alignment vertical="center"/>
    </xf>
    <xf numFmtId="0" fontId="0" fillId="0" borderId="3" xfId="0" applyBorder="1" applyAlignment="1">
      <alignment vertical="center" wrapText="1"/>
    </xf>
    <xf numFmtId="0" fontId="2" fillId="0"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right" vertical="center" wrapText="1"/>
      <protection locked="0"/>
    </xf>
    <xf numFmtId="0" fontId="1" fillId="0" borderId="0" xfId="0" applyFont="1" applyBorder="1" applyAlignment="1">
      <alignment horizontal="right" vertical="center"/>
    </xf>
    <xf numFmtId="0" fontId="8" fillId="0" borderId="1" xfId="0" applyFont="1" applyBorder="1" applyAlignment="1">
      <alignment horizontal="center" vertical="center" wrapText="1"/>
    </xf>
    <xf numFmtId="0" fontId="1" fillId="0" borderId="4" xfId="0" applyFont="1" applyBorder="1" applyAlignment="1">
      <alignment vertical="center"/>
    </xf>
    <xf numFmtId="0" fontId="1" fillId="0" borderId="5" xfId="0" applyFont="1" applyBorder="1" applyAlignment="1">
      <alignment horizontal="center" vertical="center"/>
    </xf>
    <xf numFmtId="0" fontId="8" fillId="0" borderId="2" xfId="0" applyFont="1" applyBorder="1" applyAlignment="1">
      <alignment vertical="center"/>
    </xf>
    <xf numFmtId="0" fontId="8" fillId="0" borderId="6" xfId="0" applyFont="1" applyBorder="1" applyAlignment="1">
      <alignment vertical="center"/>
    </xf>
    <xf numFmtId="0" fontId="8" fillId="0" borderId="0" xfId="0" applyFont="1" applyBorder="1" applyAlignment="1">
      <alignment vertical="center"/>
    </xf>
    <xf numFmtId="0" fontId="8" fillId="0" borderId="7" xfId="0" applyFont="1" applyBorder="1" applyAlignment="1">
      <alignment vertical="center"/>
    </xf>
    <xf numFmtId="0" fontId="0" fillId="0" borderId="0" xfId="0" applyBorder="1" applyAlignment="1">
      <alignment horizontal="center" vertical="center" textRotation="180"/>
    </xf>
    <xf numFmtId="0" fontId="0" fillId="0" borderId="0" xfId="0" applyFill="1" applyBorder="1" applyAlignment="1">
      <alignment horizontal="center" vertical="center"/>
    </xf>
    <xf numFmtId="0" fontId="9" fillId="0" borderId="1" xfId="0" applyFont="1" applyBorder="1" applyAlignment="1" applyProtection="1">
      <alignment horizontal="center" vertical="center"/>
      <protection locked="0"/>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2" fillId="0" borderId="4" xfId="0" applyFont="1" applyBorder="1" applyAlignment="1">
      <alignment horizontal="center" vertical="center"/>
    </xf>
    <xf numFmtId="0" fontId="2" fillId="0" borderId="4" xfId="0" applyFont="1" applyBorder="1" applyAlignment="1" applyProtection="1">
      <alignment horizontal="center" vertical="center"/>
      <protection locked="0"/>
    </xf>
    <xf numFmtId="0" fontId="8" fillId="0" borderId="1" xfId="0" applyFont="1" applyBorder="1" applyAlignment="1" applyProtection="1">
      <alignment horizontal="center" vertical="center" wrapText="1"/>
    </xf>
    <xf numFmtId="0" fontId="0" fillId="0" borderId="0" xfId="0" applyBorder="1" applyAlignment="1" applyProtection="1">
      <alignment vertical="center"/>
    </xf>
    <xf numFmtId="0" fontId="2" fillId="0" borderId="4" xfId="0"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0" fillId="0" borderId="3" xfId="0" applyBorder="1" applyAlignment="1" applyProtection="1">
      <alignment vertical="center" wrapText="1"/>
    </xf>
    <xf numFmtId="0" fontId="1" fillId="0" borderId="1" xfId="0" applyFont="1" applyBorder="1" applyAlignment="1" applyProtection="1">
      <alignment horizontal="right" vertical="center"/>
    </xf>
    <xf numFmtId="0" fontId="0" fillId="0" borderId="4" xfId="0" applyBorder="1" applyAlignment="1" applyProtection="1">
      <alignment vertical="center"/>
      <protection locked="0"/>
    </xf>
    <xf numFmtId="0" fontId="0" fillId="0" borderId="11" xfId="0" applyBorder="1" applyAlignment="1" applyProtection="1">
      <alignment vertical="center"/>
      <protection locked="0"/>
    </xf>
    <xf numFmtId="0" fontId="0" fillId="0" borderId="4" xfId="0" applyBorder="1" applyAlignment="1" applyProtection="1">
      <alignment vertical="center" wrapText="1"/>
      <protection locked="0"/>
    </xf>
    <xf numFmtId="0" fontId="2" fillId="0" borderId="3"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0" fillId="0" borderId="3" xfId="0" applyBorder="1" applyAlignment="1" applyProtection="1">
      <alignment vertical="center" wrapText="1"/>
      <protection locked="0"/>
    </xf>
    <xf numFmtId="0" fontId="0" fillId="0" borderId="0" xfId="0" applyBorder="1" applyAlignment="1" applyProtection="1">
      <alignment vertical="center" wrapText="1"/>
      <protection locked="0"/>
    </xf>
    <xf numFmtId="0" fontId="2" fillId="0" borderId="0" xfId="0" applyFont="1" applyBorder="1" applyAlignment="1" applyProtection="1">
      <alignment vertical="center"/>
      <protection locked="0"/>
    </xf>
    <xf numFmtId="0" fontId="1" fillId="0" borderId="0" xfId="0" applyFont="1" applyBorder="1" applyAlignment="1" applyProtection="1">
      <alignment horizontal="left" vertical="center"/>
      <protection locked="0"/>
    </xf>
    <xf numFmtId="0" fontId="0" fillId="0" borderId="3" xfId="0" applyFill="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4" fillId="0" borderId="0" xfId="0" applyFont="1" applyBorder="1" applyAlignment="1" applyProtection="1">
      <alignment horizontal="left" vertical="center"/>
      <protection locked="0"/>
    </xf>
    <xf numFmtId="0" fontId="0" fillId="0" borderId="2" xfId="0" applyBorder="1" applyAlignment="1">
      <alignment vertical="center"/>
    </xf>
    <xf numFmtId="0" fontId="19" fillId="0" borderId="1" xfId="0" applyFont="1" applyBorder="1" applyAlignment="1" applyProtection="1">
      <alignment horizontal="center" vertical="center" wrapText="1"/>
      <protection locked="0"/>
    </xf>
    <xf numFmtId="0" fontId="0" fillId="0" borderId="3" xfId="0" applyBorder="1" applyAlignment="1" applyProtection="1">
      <alignment vertical="center" wrapText="1"/>
      <protection locked="0"/>
    </xf>
    <xf numFmtId="0" fontId="0" fillId="0" borderId="0" xfId="0" applyBorder="1" applyAlignment="1">
      <alignment horizontal="center" vertical="center"/>
    </xf>
    <xf numFmtId="0" fontId="2" fillId="0" borderId="12" xfId="0" applyFont="1" applyBorder="1" applyAlignment="1">
      <alignment vertical="center" wrapText="1"/>
    </xf>
    <xf numFmtId="0" fontId="0" fillId="0" borderId="3" xfId="0" applyBorder="1" applyAlignment="1">
      <alignment vertical="center" wrapText="1"/>
    </xf>
    <xf numFmtId="0" fontId="2" fillId="0" borderId="1" xfId="0" applyFont="1" applyBorder="1" applyAlignment="1">
      <alignment vertical="center" wrapText="1"/>
    </xf>
    <xf numFmtId="0" fontId="9" fillId="0" borderId="1" xfId="0" applyFont="1" applyBorder="1" applyAlignment="1">
      <alignment vertical="center" wrapText="1"/>
    </xf>
    <xf numFmtId="0" fontId="11" fillId="0" borderId="0" xfId="0" applyFont="1" applyBorder="1" applyAlignment="1">
      <alignment horizontal="left" vertical="center"/>
    </xf>
    <xf numFmtId="0" fontId="2" fillId="0" borderId="7" xfId="0" applyFont="1" applyBorder="1" applyAlignment="1">
      <alignment vertical="center"/>
    </xf>
    <xf numFmtId="0" fontId="2" fillId="0" borderId="10" xfId="0" applyFont="1" applyBorder="1" applyAlignment="1">
      <alignment vertical="center"/>
    </xf>
    <xf numFmtId="0" fontId="2" fillId="0" borderId="4" xfId="0" applyFont="1" applyBorder="1" applyAlignment="1">
      <alignment vertical="center" wrapText="1"/>
    </xf>
    <xf numFmtId="0" fontId="0" fillId="0" borderId="4" xfId="0" applyBorder="1" applyAlignment="1">
      <alignment vertical="center" wrapText="1"/>
    </xf>
    <xf numFmtId="0" fontId="2" fillId="0" borderId="0" xfId="0" applyFont="1" applyBorder="1" applyAlignment="1">
      <alignment vertical="center"/>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12" xfId="0" applyFont="1" applyBorder="1" applyAlignment="1">
      <alignment horizontal="left" vertical="center" wrapText="1"/>
    </xf>
    <xf numFmtId="0" fontId="0" fillId="0" borderId="3" xfId="0" applyBorder="1" applyAlignment="1">
      <alignment horizontal="left" vertical="center" wrapText="1"/>
    </xf>
    <xf numFmtId="0" fontId="13" fillId="0" borderId="0" xfId="0" applyFont="1" applyBorder="1" applyAlignment="1">
      <alignment horizontal="left" vertical="center"/>
    </xf>
    <xf numFmtId="0" fontId="2" fillId="0" borderId="12" xfId="0" applyFont="1" applyFill="1" applyBorder="1" applyAlignment="1">
      <alignment vertical="center" wrapText="1"/>
    </xf>
    <xf numFmtId="0" fontId="0" fillId="0" borderId="3" xfId="0" applyFill="1" applyBorder="1" applyAlignment="1">
      <alignment vertical="center" wrapText="1"/>
    </xf>
    <xf numFmtId="0" fontId="17" fillId="0" borderId="1" xfId="0" applyFont="1" applyBorder="1" applyAlignment="1">
      <alignment vertical="center" wrapText="1"/>
    </xf>
    <xf numFmtId="0" fontId="18" fillId="0" borderId="0" xfId="0" applyFont="1" applyBorder="1" applyAlignment="1">
      <alignment horizontal="left" vertical="center"/>
    </xf>
    <xf numFmtId="0" fontId="12" fillId="0" borderId="0" xfId="0" applyFont="1" applyBorder="1" applyAlignment="1">
      <alignment horizontal="left" vertical="center"/>
    </xf>
    <xf numFmtId="0" fontId="2" fillId="0" borderId="0" xfId="0" applyFont="1" applyBorder="1" applyAlignment="1">
      <alignment vertical="center" wrapText="1"/>
    </xf>
    <xf numFmtId="0" fontId="2" fillId="0" borderId="12"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2" fillId="0" borderId="12" xfId="0" applyFont="1" applyBorder="1" applyAlignment="1">
      <alignment vertical="center"/>
    </xf>
    <xf numFmtId="0" fontId="0" fillId="0" borderId="3" xfId="0" applyBorder="1" applyAlignment="1">
      <alignment vertical="center"/>
    </xf>
    <xf numFmtId="0" fontId="2" fillId="0" borderId="3" xfId="0" applyFont="1" applyBorder="1" applyAlignment="1">
      <alignment vertical="center" wrapText="1"/>
    </xf>
    <xf numFmtId="0" fontId="2" fillId="0" borderId="0" xfId="0" applyFont="1" applyFill="1" applyBorder="1" applyAlignment="1">
      <alignment vertical="center"/>
    </xf>
    <xf numFmtId="0" fontId="10" fillId="0" borderId="0" xfId="0" applyFont="1" applyBorder="1" applyAlignment="1">
      <alignment horizontal="left" vertical="center" wrapText="1"/>
    </xf>
    <xf numFmtId="0" fontId="4" fillId="0" borderId="0" xfId="0" applyFont="1" applyBorder="1" applyAlignment="1">
      <alignment horizontal="left" vertical="center" wrapText="1"/>
    </xf>
    <xf numFmtId="0" fontId="15" fillId="0" borderId="12" xfId="0" applyFont="1" applyBorder="1" applyAlignment="1">
      <alignment vertical="center" wrapText="1"/>
    </xf>
    <xf numFmtId="0" fontId="15" fillId="0" borderId="11" xfId="0" applyFont="1" applyBorder="1" applyAlignment="1">
      <alignment vertical="center" wrapText="1"/>
    </xf>
    <xf numFmtId="0" fontId="0" fillId="0" borderId="11" xfId="0" applyBorder="1" applyAlignment="1">
      <alignment vertical="center"/>
    </xf>
    <xf numFmtId="0" fontId="1" fillId="0" borderId="11" xfId="0" applyFont="1" applyBorder="1" applyAlignment="1">
      <alignment vertical="center"/>
    </xf>
    <xf numFmtId="0" fontId="8" fillId="0" borderId="11" xfId="0" applyFont="1" applyBorder="1" applyAlignment="1">
      <alignmen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9" fillId="0" borderId="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Border="1" applyAlignment="1">
      <alignment horizontal="left" vertical="center"/>
    </xf>
    <xf numFmtId="0" fontId="14" fillId="0" borderId="12" xfId="0" applyFont="1" applyBorder="1" applyAlignment="1">
      <alignment horizontal="lef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Sheet2!$D$17" lockText="1" noThreeD="1"/>
</file>

<file path=xl/ctrlProps/ctrlProp10.xml><?xml version="1.0" encoding="utf-8"?>
<formControlPr xmlns="http://schemas.microsoft.com/office/spreadsheetml/2009/9/main" objectType="CheckBox" fmlaLink="Sheet2!$D41" lockText="1" noThreeD="1"/>
</file>

<file path=xl/ctrlProps/ctrlProp11.xml><?xml version="1.0" encoding="utf-8"?>
<formControlPr xmlns="http://schemas.microsoft.com/office/spreadsheetml/2009/9/main" objectType="CheckBox" fmlaLink="Sheet2!$D47" lockText="1" noThreeD="1"/>
</file>

<file path=xl/ctrlProps/ctrlProp12.xml><?xml version="1.0" encoding="utf-8"?>
<formControlPr xmlns="http://schemas.microsoft.com/office/spreadsheetml/2009/9/main" objectType="CheckBox" fmlaLink="Sheet2!$D47" lockText="1" noThreeD="1"/>
</file>

<file path=xl/ctrlProps/ctrlProp13.xml><?xml version="1.0" encoding="utf-8"?>
<formControlPr xmlns="http://schemas.microsoft.com/office/spreadsheetml/2009/9/main" objectType="CheckBox" fmlaLink="Sheet2!$D69" lockText="1" noThreeD="1"/>
</file>

<file path=xl/ctrlProps/ctrlProp14.xml><?xml version="1.0" encoding="utf-8"?>
<formControlPr xmlns="http://schemas.microsoft.com/office/spreadsheetml/2009/9/main" objectType="CheckBox" fmlaLink="Sheet2!$D70" lockText="1" noThreeD="1"/>
</file>

<file path=xl/ctrlProps/ctrlProp15.xml><?xml version="1.0" encoding="utf-8"?>
<formControlPr xmlns="http://schemas.microsoft.com/office/spreadsheetml/2009/9/main" objectType="CheckBox" fmlaLink="Sheet2!$D71" lockText="1" noThreeD="1"/>
</file>

<file path=xl/ctrlProps/ctrlProp16.xml><?xml version="1.0" encoding="utf-8"?>
<formControlPr xmlns="http://schemas.microsoft.com/office/spreadsheetml/2009/9/main" objectType="CheckBox" fmlaLink="Sheet2!$D72" lockText="1" noThreeD="1"/>
</file>

<file path=xl/ctrlProps/ctrlProp17.xml><?xml version="1.0" encoding="utf-8"?>
<formControlPr xmlns="http://schemas.microsoft.com/office/spreadsheetml/2009/9/main" objectType="CheckBox" fmlaLink="Sheet2!$D74" lockText="1" noThreeD="1"/>
</file>

<file path=xl/ctrlProps/ctrlProp18.xml><?xml version="1.0" encoding="utf-8"?>
<formControlPr xmlns="http://schemas.microsoft.com/office/spreadsheetml/2009/9/main" objectType="CheckBox" fmlaLink="Sheet2!$D75" lockText="1" noThreeD="1"/>
</file>

<file path=xl/ctrlProps/ctrlProp19.xml><?xml version="1.0" encoding="utf-8"?>
<formControlPr xmlns="http://schemas.microsoft.com/office/spreadsheetml/2009/9/main" objectType="CheckBox" fmlaLink="Sheet2!$D55" lockText="1" noThreeD="1"/>
</file>

<file path=xl/ctrlProps/ctrlProp2.xml><?xml version="1.0" encoding="utf-8"?>
<formControlPr xmlns="http://schemas.microsoft.com/office/spreadsheetml/2009/9/main" objectType="CheckBox" fmlaLink="Sheet2!$D$18" lockText="1" noThreeD="1"/>
</file>

<file path=xl/ctrlProps/ctrlProp20.xml><?xml version="1.0" encoding="utf-8"?>
<formControlPr xmlns="http://schemas.microsoft.com/office/spreadsheetml/2009/9/main" objectType="CheckBox" fmlaLink="Sheet2!$D49" lockText="1" noThreeD="1"/>
</file>

<file path=xl/ctrlProps/ctrlProp21.xml><?xml version="1.0" encoding="utf-8"?>
<formControlPr xmlns="http://schemas.microsoft.com/office/spreadsheetml/2009/9/main" objectType="CheckBox" fmlaLink="Sheet2!$D59" lockText="1" noThreeD="1"/>
</file>

<file path=xl/ctrlProps/ctrlProp22.xml><?xml version="1.0" encoding="utf-8"?>
<formControlPr xmlns="http://schemas.microsoft.com/office/spreadsheetml/2009/9/main" objectType="CheckBox" fmlaLink="Sheet2!$D61" lockText="1" noThreeD="1"/>
</file>

<file path=xl/ctrlProps/ctrlProp23.xml><?xml version="1.0" encoding="utf-8"?>
<formControlPr xmlns="http://schemas.microsoft.com/office/spreadsheetml/2009/9/main" objectType="CheckBox" fmlaLink="Sheet2!$D62" lockText="1" noThreeD="1"/>
</file>

<file path=xl/ctrlProps/ctrlProp24.xml><?xml version="1.0" encoding="utf-8"?>
<formControlPr xmlns="http://schemas.microsoft.com/office/spreadsheetml/2009/9/main" objectType="CheckBox" fmlaLink="Sheet2!$D$52" lockText="1" noThreeD="1"/>
</file>

<file path=xl/ctrlProps/ctrlProp25.xml><?xml version="1.0" encoding="utf-8"?>
<formControlPr xmlns="http://schemas.microsoft.com/office/spreadsheetml/2009/9/main" objectType="CheckBox" fmlaLink="Sheet2!$D63" lockText="1" noThreeD="1"/>
</file>

<file path=xl/ctrlProps/ctrlProp26.xml><?xml version="1.0" encoding="utf-8"?>
<formControlPr xmlns="http://schemas.microsoft.com/office/spreadsheetml/2009/9/main" objectType="Drop" dropLines="16" dropStyle="combo" dx="26" fmlaLink="Sheet2!$E$27" fmlaRange="Sheet2!$F$33:$F$48" noThreeD="1" sel="1" val="0"/>
</file>

<file path=xl/ctrlProps/ctrlProp27.xml><?xml version="1.0" encoding="utf-8"?>
<formControlPr xmlns="http://schemas.microsoft.com/office/spreadsheetml/2009/9/main" objectType="Drop" dropLines="2" dropStyle="combo" dx="26" fmlaLink="Sheet2!$E$32" fmlaRange="Sheet2!$F$9:$F$10" noThreeD="1" sel="2" val="0"/>
</file>

<file path=xl/ctrlProps/ctrlProp28.xml><?xml version="1.0" encoding="utf-8"?>
<formControlPr xmlns="http://schemas.microsoft.com/office/spreadsheetml/2009/9/main" objectType="Drop" dropLines="11" dropStyle="combo" dx="26" fmlaLink="Sheet2!$E$59" fmlaRange="Sheet2!$F$33:$F$43" noThreeD="1" sel="1" val="0"/>
</file>

<file path=xl/ctrlProps/ctrlProp29.xml><?xml version="1.0" encoding="utf-8"?>
<formControlPr xmlns="http://schemas.microsoft.com/office/spreadsheetml/2009/9/main" objectType="Drop" dropLines="11" dropStyle="combo" dx="26" fmlaLink="Sheet2!$E$50" fmlaRange="Sheet2!$F$33:$F$43" noThreeD="1" sel="1" val="0"/>
</file>

<file path=xl/ctrlProps/ctrlProp3.xml><?xml version="1.0" encoding="utf-8"?>
<formControlPr xmlns="http://schemas.microsoft.com/office/spreadsheetml/2009/9/main" objectType="CheckBox" fmlaLink="Sheet2!$D20" lockText="1" noThreeD="1"/>
</file>

<file path=xl/ctrlProps/ctrlProp30.xml><?xml version="1.0" encoding="utf-8"?>
<formControlPr xmlns="http://schemas.microsoft.com/office/spreadsheetml/2009/9/main" objectType="Drop" dropLines="10" dropStyle="combo" dx="26" fmlaLink="Sheet2!$E$72" fmlaRange="Sheet2!$F$33:$F$43" noThreeD="1" sel="1" val="0"/>
</file>

<file path=xl/ctrlProps/ctrlProp31.xml><?xml version="1.0" encoding="utf-8"?>
<formControlPr xmlns="http://schemas.microsoft.com/office/spreadsheetml/2009/9/main" objectType="Drop" dropLines="20" dropStyle="combo" dx="26" fmlaLink="Sheet2!$E$53" fmlaRange="Sheet2!$F$33:$F$53" noThreeD="1" sel="1" val="0"/>
</file>

<file path=xl/ctrlProps/ctrlProp32.xml><?xml version="1.0" encoding="utf-8"?>
<formControlPr xmlns="http://schemas.microsoft.com/office/spreadsheetml/2009/9/main" objectType="CheckBox" fmlaLink="Sheet2!$D58" lockText="1" noThreeD="1"/>
</file>

<file path=xl/ctrlProps/ctrlProp33.xml><?xml version="1.0" encoding="utf-8"?>
<formControlPr xmlns="http://schemas.microsoft.com/office/spreadsheetml/2009/9/main" objectType="Drop" dropLines="2" dropStyle="combo" dx="26" fmlaLink="Sheet2!$E$41" fmlaRange="Sheet2!$F$29:$F$30" noThreeD="1" sel="1" val="0"/>
</file>

<file path=xl/ctrlProps/ctrlProp34.xml><?xml version="1.0" encoding="utf-8"?>
<formControlPr xmlns="http://schemas.microsoft.com/office/spreadsheetml/2009/9/main" objectType="Drop" dropLines="16" dropStyle="combo" dx="26" fmlaLink="Sheet2!$E$96" fmlaRange="Sheet2!$F$33:$F$48" noThreeD="1" sel="1" val="0"/>
</file>

<file path=xl/ctrlProps/ctrlProp35.xml><?xml version="1.0" encoding="utf-8"?>
<formControlPr xmlns="http://schemas.microsoft.com/office/spreadsheetml/2009/9/main" objectType="CheckBox" fmlaLink="Sheet2!$D23" lockText="1" noThreeD="1"/>
</file>

<file path=xl/ctrlProps/ctrlProp36.xml><?xml version="1.0" encoding="utf-8"?>
<formControlPr xmlns="http://schemas.microsoft.com/office/spreadsheetml/2009/9/main" objectType="CheckBox" fmlaLink="Sheet2!$D24" lockText="1" noThreeD="1"/>
</file>

<file path=xl/ctrlProps/ctrlProp37.xml><?xml version="1.0" encoding="utf-8"?>
<formControlPr xmlns="http://schemas.microsoft.com/office/spreadsheetml/2009/9/main" objectType="Drop" dropLines="26" dropStyle="combo" dx="26" fmlaLink="Sheet2!$E$51" fmlaRange="Sheet2!$F$33:$F$58" noThreeD="1" sel="1" val="0"/>
</file>

<file path=xl/ctrlProps/ctrlProp38.xml><?xml version="1.0" encoding="utf-8"?>
<formControlPr xmlns="http://schemas.microsoft.com/office/spreadsheetml/2009/9/main" objectType="CheckBox" fmlaLink="Sheet2!$D60" lockText="1" noThreeD="1"/>
</file>

<file path=xl/ctrlProps/ctrlProp39.xml><?xml version="1.0" encoding="utf-8"?>
<formControlPr xmlns="http://schemas.microsoft.com/office/spreadsheetml/2009/9/main" objectType="CheckBox" fmlaLink="Sheet2!$D25" lockText="1" noThreeD="1"/>
</file>

<file path=xl/ctrlProps/ctrlProp4.xml><?xml version="1.0" encoding="utf-8"?>
<formControlPr xmlns="http://schemas.microsoft.com/office/spreadsheetml/2009/9/main" objectType="CheckBox" fmlaLink="Sheet2!$D28" lockText="1" noThreeD="1"/>
</file>

<file path=xl/ctrlProps/ctrlProp40.xml><?xml version="1.0" encoding="utf-8"?>
<formControlPr xmlns="http://schemas.microsoft.com/office/spreadsheetml/2009/9/main" objectType="CheckBox" fmlaLink="Sheet2!$D$17" lockText="1" noThreeD="1"/>
</file>

<file path=xl/ctrlProps/ctrlProp41.xml><?xml version="1.0" encoding="utf-8"?>
<formControlPr xmlns="http://schemas.microsoft.com/office/spreadsheetml/2009/9/main" objectType="CheckBox" fmlaLink="Sheet2!$D35" lockText="1" noThreeD="1"/>
</file>

<file path=xl/ctrlProps/ctrlProp42.xml><?xml version="1.0" encoding="utf-8"?>
<formControlPr xmlns="http://schemas.microsoft.com/office/spreadsheetml/2009/9/main" objectType="CheckBox" fmlaLink="Sheet2!$D34" lockText="1" noThreeD="1"/>
</file>

<file path=xl/ctrlProps/ctrlProp43.xml><?xml version="1.0" encoding="utf-8"?>
<formControlPr xmlns="http://schemas.microsoft.com/office/spreadsheetml/2009/9/main" objectType="CheckBox" fmlaLink="Sheet2!$D27" lockText="1" noThreeD="1"/>
</file>

<file path=xl/ctrlProps/ctrlProp44.xml><?xml version="1.0" encoding="utf-8"?>
<formControlPr xmlns="http://schemas.microsoft.com/office/spreadsheetml/2009/9/main" objectType="CheckBox" fmlaLink="Sheet2!$D$48" lockText="1" noThreeD="1"/>
</file>

<file path=xl/ctrlProps/ctrlProp45.xml><?xml version="1.0" encoding="utf-8"?>
<formControlPr xmlns="http://schemas.microsoft.com/office/spreadsheetml/2009/9/main" objectType="CheckBox" fmlaLink="Sheet2!$D$54" lockText="1" noThreeD="1"/>
</file>

<file path=xl/ctrlProps/ctrlProp46.xml><?xml version="1.0" encoding="utf-8"?>
<formControlPr xmlns="http://schemas.microsoft.com/office/spreadsheetml/2009/9/main" objectType="CheckBox" fmlaLink="Sheet2!$D81" lockText="1" noThreeD="1"/>
</file>

<file path=xl/ctrlProps/ctrlProp47.xml><?xml version="1.0" encoding="utf-8"?>
<formControlPr xmlns="http://schemas.microsoft.com/office/spreadsheetml/2009/9/main" objectType="CheckBox" fmlaLink="Sheet2!$D83" lockText="1" noThreeD="1"/>
</file>

<file path=xl/ctrlProps/ctrlProp48.xml><?xml version="1.0" encoding="utf-8"?>
<formControlPr xmlns="http://schemas.microsoft.com/office/spreadsheetml/2009/9/main" objectType="Drop" dropLines="6" dropStyle="combo" dx="26" fmlaLink="Sheet2!$E$82" fmlaRange="Sheet2!$F$33:$F$38" noThreeD="1" sel="1" val="0"/>
</file>

<file path=xl/ctrlProps/ctrlProp49.xml><?xml version="1.0" encoding="utf-8"?>
<formControlPr xmlns="http://schemas.microsoft.com/office/spreadsheetml/2009/9/main" objectType="Drop" dropLines="2" dropStyle="combo" dx="26" fmlaLink="Sheet2!$E$5" fmlaRange="Sheet2!$F$29:$F$30" noThreeD="1" sel="1" val="0"/>
</file>

<file path=xl/ctrlProps/ctrlProp5.xml><?xml version="1.0" encoding="utf-8"?>
<formControlPr xmlns="http://schemas.microsoft.com/office/spreadsheetml/2009/9/main" objectType="CheckBox" fmlaLink="Sheet2!$D32" lockText="1" noThreeD="1"/>
</file>

<file path=xl/ctrlProps/ctrlProp50.xml><?xml version="1.0" encoding="utf-8"?>
<formControlPr xmlns="http://schemas.microsoft.com/office/spreadsheetml/2009/9/main" objectType="Drop" dropLines="6" dropStyle="combo" dx="26" fmlaLink="Sheet2!$E$12" fmlaRange="Sheet2!$F$33:$F$38" noThreeD="1" sel="1" val="0"/>
</file>

<file path=xl/ctrlProps/ctrlProp51.xml><?xml version="1.0" encoding="utf-8"?>
<formControlPr xmlns="http://schemas.microsoft.com/office/spreadsheetml/2009/9/main" objectType="CheckBox" fmlaLink="Sheet2!$D73" lockText="1" noThreeD="1"/>
</file>

<file path=xl/ctrlProps/ctrlProp52.xml><?xml version="1.0" encoding="utf-8"?>
<formControlPr xmlns="http://schemas.microsoft.com/office/spreadsheetml/2009/9/main" objectType="CheckBox" fmlaLink="Sheet2!$D$7" lockText="1" noThreeD="1"/>
</file>

<file path=xl/ctrlProps/ctrlProp53.xml><?xml version="1.0" encoding="utf-8"?>
<formControlPr xmlns="http://schemas.microsoft.com/office/spreadsheetml/2009/9/main" objectType="CheckBox" fmlaLink="Sheet2!$D87" lockText="1" noThreeD="1"/>
</file>

<file path=xl/ctrlProps/ctrlProp54.xml><?xml version="1.0" encoding="utf-8"?>
<formControlPr xmlns="http://schemas.microsoft.com/office/spreadsheetml/2009/9/main" objectType="CheckBox" fmlaLink="Sheet2!$D46" lockText="1" noThreeD="1"/>
</file>

<file path=xl/ctrlProps/ctrlProp55.xml><?xml version="1.0" encoding="utf-8"?>
<formControlPr xmlns="http://schemas.microsoft.com/office/spreadsheetml/2009/9/main" objectType="CheckBox" fmlaLink="Sheet2!$D$51" lockText="1" noThreeD="1"/>
</file>

<file path=xl/ctrlProps/ctrlProp56.xml><?xml version="1.0" encoding="utf-8"?>
<formControlPr xmlns="http://schemas.microsoft.com/office/spreadsheetml/2009/9/main" objectType="Drop" dropLines="5" dropStyle="combo" dx="26" fmlaLink="Sheet2!$E$85" fmlaRange="Sheet2!$F$33:$F$37" noThreeD="1" sel="1" val="0"/>
</file>

<file path=xl/ctrlProps/ctrlProp57.xml><?xml version="1.0" encoding="utf-8"?>
<formControlPr xmlns="http://schemas.microsoft.com/office/spreadsheetml/2009/9/main" objectType="Drop" dropLines="5" dropStyle="combo" dx="26" fmlaLink="Sheet2!$E$86" fmlaRange="Sheet2!$F$33:$F$37" noThreeD="1" sel="1" val="0"/>
</file>

<file path=xl/ctrlProps/ctrlProp58.xml><?xml version="1.0" encoding="utf-8"?>
<formControlPr xmlns="http://schemas.microsoft.com/office/spreadsheetml/2009/9/main" objectType="CheckBox" fmlaLink="Sheet2!$D$90" lockText="1" noThreeD="1"/>
</file>

<file path=xl/ctrlProps/ctrlProp59.xml><?xml version="1.0" encoding="utf-8"?>
<formControlPr xmlns="http://schemas.microsoft.com/office/spreadsheetml/2009/9/main" objectType="CheckBox" fmlaLink="Sheet2!$D$91" lockText="1" noThreeD="1"/>
</file>

<file path=xl/ctrlProps/ctrlProp6.xml><?xml version="1.0" encoding="utf-8"?>
<formControlPr xmlns="http://schemas.microsoft.com/office/spreadsheetml/2009/9/main" objectType="CheckBox" fmlaLink="Sheet2!$D36" lockText="1" noThreeD="1"/>
</file>

<file path=xl/ctrlProps/ctrlProp60.xml><?xml version="1.0" encoding="utf-8"?>
<formControlPr xmlns="http://schemas.microsoft.com/office/spreadsheetml/2009/9/main" objectType="CheckBox" fmlaLink="Sheet2!$D$92" lockText="1" noThreeD="1"/>
</file>

<file path=xl/ctrlProps/ctrlProp61.xml><?xml version="1.0" encoding="utf-8"?>
<formControlPr xmlns="http://schemas.microsoft.com/office/spreadsheetml/2009/9/main" objectType="Drop" dropLines="2" dropStyle="combo" dx="26" fmlaLink="Sheet2!$E$94" fmlaRange="Sheet2!$F$20:$F$21" noThreeD="1" sel="1" val="0"/>
</file>

<file path=xl/ctrlProps/ctrlProp62.xml><?xml version="1.0" encoding="utf-8"?>
<formControlPr xmlns="http://schemas.microsoft.com/office/spreadsheetml/2009/9/main" objectType="Drop" dropLines="5" dropStyle="combo" dx="26" fmlaLink="Sheet2!$E$95" fmlaRange="Sheet2!$F$33:$F$37" noThreeD="1" sel="1" val="0"/>
</file>

<file path=xl/ctrlProps/ctrlProp63.xml><?xml version="1.0" encoding="utf-8"?>
<formControlPr xmlns="http://schemas.microsoft.com/office/spreadsheetml/2009/9/main" objectType="CheckBox" fmlaLink="Sheet2!$D$97" lockText="1" noThreeD="1"/>
</file>

<file path=xl/ctrlProps/ctrlProp64.xml><?xml version="1.0" encoding="utf-8"?>
<formControlPr xmlns="http://schemas.microsoft.com/office/spreadsheetml/2009/9/main" objectType="Drop" dropLines="26" dropStyle="combo" dx="26" fmlaLink="Sheet2!$E$98" fmlaRange="Sheet2!$F$33:$F$58" noThreeD="1" sel="1" val="0"/>
</file>

<file path=xl/ctrlProps/ctrlProp65.xml><?xml version="1.0" encoding="utf-8"?>
<formControlPr xmlns="http://schemas.microsoft.com/office/spreadsheetml/2009/9/main" objectType="CheckBox" fmlaLink="Sheet2!$D99" lockText="1" noThreeD="1"/>
</file>

<file path=xl/ctrlProps/ctrlProp66.xml><?xml version="1.0" encoding="utf-8"?>
<formControlPr xmlns="http://schemas.microsoft.com/office/spreadsheetml/2009/9/main" objectType="Drop" dropLines="2" dropStyle="combo" dx="26" fmlaLink="Sheet2!$E$105" fmlaRange="Sheet2!$F$20:$F$21" noThreeD="1" sel="1" val="0"/>
</file>

<file path=xl/ctrlProps/ctrlProp67.xml><?xml version="1.0" encoding="utf-8"?>
<formControlPr xmlns="http://schemas.microsoft.com/office/spreadsheetml/2009/9/main" objectType="Drop" dropLines="2" dropStyle="combo" dx="26" fmlaLink="Sheet2!$E$100" fmlaRange="Sheet2!$F$9:$F$10" noThreeD="1" sel="1" val="0"/>
</file>

<file path=xl/ctrlProps/ctrlProp68.xml><?xml version="1.0" encoding="utf-8"?>
<formControlPr xmlns="http://schemas.microsoft.com/office/spreadsheetml/2009/9/main" objectType="CheckBox" fmlaLink="Sheet2!$D100" lockText="1" noThreeD="1"/>
</file>

<file path=xl/ctrlProps/ctrlProp69.xml><?xml version="1.0" encoding="utf-8"?>
<formControlPr xmlns="http://schemas.microsoft.com/office/spreadsheetml/2009/9/main" objectType="CheckBox" fmlaLink="Sheet2!$D101" lockText="1" noThreeD="1"/>
</file>

<file path=xl/ctrlProps/ctrlProp7.xml><?xml version="1.0" encoding="utf-8"?>
<formControlPr xmlns="http://schemas.microsoft.com/office/spreadsheetml/2009/9/main" objectType="CheckBox" fmlaLink="Sheet2!$D33" lockText="1" noThreeD="1"/>
</file>

<file path=xl/ctrlProps/ctrlProp70.xml><?xml version="1.0" encoding="utf-8"?>
<formControlPr xmlns="http://schemas.microsoft.com/office/spreadsheetml/2009/9/main" objectType="CheckBox" fmlaLink="Sheet2!$D26" lockText="1" noThreeD="1"/>
</file>

<file path=xl/ctrlProps/ctrlProp71.xml><?xml version="1.0" encoding="utf-8"?>
<formControlPr xmlns="http://schemas.microsoft.com/office/spreadsheetml/2009/9/main" objectType="Drop" dropLines="10" dropStyle="combo" dx="26" fmlaLink="Sheet2!$E$104" fmlaRange="Sheet2!$F$33:$F$38" noThreeD="1" sel="1" val="0"/>
</file>

<file path=xl/ctrlProps/ctrlProp72.xml><?xml version="1.0" encoding="utf-8"?>
<formControlPr xmlns="http://schemas.microsoft.com/office/spreadsheetml/2009/9/main" objectType="CheckBox" fmlaLink="Sheet2!$D104" lockText="1" noThreeD="1"/>
</file>

<file path=xl/ctrlProps/ctrlProp73.xml><?xml version="1.0" encoding="utf-8"?>
<formControlPr xmlns="http://schemas.microsoft.com/office/spreadsheetml/2009/9/main" objectType="CheckBox" fmlaLink="Sheet2!$D$45" lockText="1" noThreeD="1"/>
</file>

<file path=xl/ctrlProps/ctrlProp8.xml><?xml version="1.0" encoding="utf-8"?>
<formControlPr xmlns="http://schemas.microsoft.com/office/spreadsheetml/2009/9/main" objectType="CheckBox" fmlaLink="Sheet2!$D42" lockText="1" noThreeD="1"/>
</file>

<file path=xl/ctrlProps/ctrlProp9.xml><?xml version="1.0" encoding="utf-8"?>
<formControlPr xmlns="http://schemas.microsoft.com/office/spreadsheetml/2009/9/main" objectType="CheckBox" fmlaLink="Sheet2!$D$44"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259080</xdr:colOff>
          <xdr:row>9</xdr:row>
          <xdr:rowOff>220980</xdr:rowOff>
        </xdr:from>
        <xdr:to>
          <xdr:col>5</xdr:col>
          <xdr:colOff>594360</xdr:colOff>
          <xdr:row>11</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10</xdr:row>
          <xdr:rowOff>220980</xdr:rowOff>
        </xdr:from>
        <xdr:to>
          <xdr:col>5</xdr:col>
          <xdr:colOff>594360</xdr:colOff>
          <xdr:row>12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17</xdr:row>
          <xdr:rowOff>15240</xdr:rowOff>
        </xdr:from>
        <xdr:to>
          <xdr:col>5</xdr:col>
          <xdr:colOff>594360</xdr:colOff>
          <xdr:row>17</xdr:row>
          <xdr:rowOff>281940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17</xdr:row>
          <xdr:rowOff>373380</xdr:rowOff>
        </xdr:from>
        <xdr:to>
          <xdr:col>5</xdr:col>
          <xdr:colOff>594360</xdr:colOff>
          <xdr:row>19</xdr:row>
          <xdr:rowOff>22860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22</xdr:row>
          <xdr:rowOff>68580</xdr:rowOff>
        </xdr:from>
        <xdr:to>
          <xdr:col>6</xdr:col>
          <xdr:colOff>0</xdr:colOff>
          <xdr:row>22</xdr:row>
          <xdr:rowOff>289560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26</xdr:row>
          <xdr:rowOff>0</xdr:rowOff>
        </xdr:from>
        <xdr:to>
          <xdr:col>5</xdr:col>
          <xdr:colOff>556260</xdr:colOff>
          <xdr:row>27</xdr:row>
          <xdr:rowOff>45720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23</xdr:row>
          <xdr:rowOff>99060</xdr:rowOff>
        </xdr:from>
        <xdr:to>
          <xdr:col>5</xdr:col>
          <xdr:colOff>594360</xdr:colOff>
          <xdr:row>24</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34</xdr:row>
          <xdr:rowOff>175260</xdr:rowOff>
        </xdr:from>
        <xdr:to>
          <xdr:col>5</xdr:col>
          <xdr:colOff>586740</xdr:colOff>
          <xdr:row>35</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36</xdr:row>
          <xdr:rowOff>419100</xdr:rowOff>
        </xdr:from>
        <xdr:to>
          <xdr:col>6</xdr:col>
          <xdr:colOff>0</xdr:colOff>
          <xdr:row>38</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35</xdr:row>
          <xdr:rowOff>190500</xdr:rowOff>
        </xdr:from>
        <xdr:to>
          <xdr:col>5</xdr:col>
          <xdr:colOff>609600</xdr:colOff>
          <xdr:row>35</xdr:row>
          <xdr:rowOff>441960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38</xdr:row>
          <xdr:rowOff>0</xdr:rowOff>
        </xdr:from>
        <xdr:to>
          <xdr:col>6</xdr:col>
          <xdr:colOff>0</xdr:colOff>
          <xdr:row>39</xdr:row>
          <xdr:rowOff>22860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65</xdr:row>
          <xdr:rowOff>213360</xdr:rowOff>
        </xdr:from>
        <xdr:to>
          <xdr:col>5</xdr:col>
          <xdr:colOff>586740</xdr:colOff>
          <xdr:row>67</xdr:row>
          <xdr:rowOff>30480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66</xdr:row>
          <xdr:rowOff>213360</xdr:rowOff>
        </xdr:from>
        <xdr:to>
          <xdr:col>5</xdr:col>
          <xdr:colOff>594360</xdr:colOff>
          <xdr:row>68</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67</xdr:row>
          <xdr:rowOff>144780</xdr:rowOff>
        </xdr:from>
        <xdr:to>
          <xdr:col>5</xdr:col>
          <xdr:colOff>640080</xdr:colOff>
          <xdr:row>69</xdr:row>
          <xdr:rowOff>45720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69</xdr:row>
          <xdr:rowOff>99060</xdr:rowOff>
        </xdr:from>
        <xdr:to>
          <xdr:col>5</xdr:col>
          <xdr:colOff>609600</xdr:colOff>
          <xdr:row>69</xdr:row>
          <xdr:rowOff>365760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70</xdr:row>
          <xdr:rowOff>60960</xdr:rowOff>
        </xdr:from>
        <xdr:to>
          <xdr:col>5</xdr:col>
          <xdr:colOff>609600</xdr:colOff>
          <xdr:row>70</xdr:row>
          <xdr:rowOff>289560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71</xdr:row>
          <xdr:rowOff>213360</xdr:rowOff>
        </xdr:from>
        <xdr:to>
          <xdr:col>5</xdr:col>
          <xdr:colOff>594360</xdr:colOff>
          <xdr:row>73</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73</xdr:row>
          <xdr:rowOff>0</xdr:rowOff>
        </xdr:from>
        <xdr:to>
          <xdr:col>5</xdr:col>
          <xdr:colOff>609600</xdr:colOff>
          <xdr:row>74</xdr:row>
          <xdr:rowOff>22860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74</xdr:row>
          <xdr:rowOff>434340</xdr:rowOff>
        </xdr:from>
        <xdr:to>
          <xdr:col>6</xdr:col>
          <xdr:colOff>0</xdr:colOff>
          <xdr:row>76</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48</xdr:row>
          <xdr:rowOff>419100</xdr:rowOff>
        </xdr:from>
        <xdr:to>
          <xdr:col>5</xdr:col>
          <xdr:colOff>594360</xdr:colOff>
          <xdr:row>50</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56</xdr:row>
          <xdr:rowOff>137160</xdr:rowOff>
        </xdr:from>
        <xdr:to>
          <xdr:col>5</xdr:col>
          <xdr:colOff>632460</xdr:colOff>
          <xdr:row>56</xdr:row>
          <xdr:rowOff>403860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58</xdr:row>
          <xdr:rowOff>91440</xdr:rowOff>
        </xdr:from>
        <xdr:to>
          <xdr:col>5</xdr:col>
          <xdr:colOff>594360</xdr:colOff>
          <xdr:row>59</xdr:row>
          <xdr:rowOff>22860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59</xdr:row>
          <xdr:rowOff>0</xdr:rowOff>
        </xdr:from>
        <xdr:to>
          <xdr:col>5</xdr:col>
          <xdr:colOff>594360</xdr:colOff>
          <xdr:row>60</xdr:row>
          <xdr:rowOff>45720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48</xdr:row>
          <xdr:rowOff>60960</xdr:rowOff>
        </xdr:from>
        <xdr:to>
          <xdr:col>5</xdr:col>
          <xdr:colOff>594360</xdr:colOff>
          <xdr:row>48</xdr:row>
          <xdr:rowOff>327660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59</xdr:row>
          <xdr:rowOff>205740</xdr:rowOff>
        </xdr:from>
        <xdr:to>
          <xdr:col>5</xdr:col>
          <xdr:colOff>708660</xdr:colOff>
          <xdr:row>61</xdr:row>
          <xdr:rowOff>45720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27</xdr:row>
          <xdr:rowOff>0</xdr:rowOff>
        </xdr:from>
        <xdr:to>
          <xdr:col>6</xdr:col>
          <xdr:colOff>640080</xdr:colOff>
          <xdr:row>28</xdr:row>
          <xdr:rowOff>0</xdr:rowOff>
        </xdr:to>
        <xdr:sp macro="" textlink="">
          <xdr:nvSpPr>
            <xdr:cNvPr id="1123" name="Drop Down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22</xdr:row>
          <xdr:rowOff>99060</xdr:rowOff>
        </xdr:from>
        <xdr:to>
          <xdr:col>8</xdr:col>
          <xdr:colOff>0</xdr:colOff>
          <xdr:row>22</xdr:row>
          <xdr:rowOff>327660</xdr:rowOff>
        </xdr:to>
        <xdr:sp macro="" textlink="">
          <xdr:nvSpPr>
            <xdr:cNvPr id="1124" name="Drop Down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56</xdr:row>
          <xdr:rowOff>137160</xdr:rowOff>
        </xdr:from>
        <xdr:to>
          <xdr:col>6</xdr:col>
          <xdr:colOff>632460</xdr:colOff>
          <xdr:row>56</xdr:row>
          <xdr:rowOff>403860</xdr:rowOff>
        </xdr:to>
        <xdr:sp macro="" textlink="">
          <xdr:nvSpPr>
            <xdr:cNvPr id="1127" name="Drop Down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54</xdr:row>
          <xdr:rowOff>91440</xdr:rowOff>
        </xdr:from>
        <xdr:to>
          <xdr:col>5</xdr:col>
          <xdr:colOff>670560</xdr:colOff>
          <xdr:row>54</xdr:row>
          <xdr:rowOff>327660</xdr:rowOff>
        </xdr:to>
        <xdr:sp macro="" textlink="">
          <xdr:nvSpPr>
            <xdr:cNvPr id="1129" name="Drop Down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70</xdr:row>
          <xdr:rowOff>60960</xdr:rowOff>
        </xdr:from>
        <xdr:to>
          <xdr:col>6</xdr:col>
          <xdr:colOff>632460</xdr:colOff>
          <xdr:row>70</xdr:row>
          <xdr:rowOff>289560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55</xdr:row>
          <xdr:rowOff>205740</xdr:rowOff>
        </xdr:from>
        <xdr:to>
          <xdr:col>6</xdr:col>
          <xdr:colOff>632460</xdr:colOff>
          <xdr:row>55</xdr:row>
          <xdr:rowOff>441960</xdr:rowOff>
        </xdr:to>
        <xdr:sp macro="" textlink="">
          <xdr:nvSpPr>
            <xdr:cNvPr id="1132" name="Drop Dow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52</xdr:row>
          <xdr:rowOff>411480</xdr:rowOff>
        </xdr:from>
        <xdr:to>
          <xdr:col>5</xdr:col>
          <xdr:colOff>594360</xdr:colOff>
          <xdr:row>54</xdr:row>
          <xdr:rowOff>22860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35</xdr:row>
          <xdr:rowOff>220980</xdr:rowOff>
        </xdr:from>
        <xdr:to>
          <xdr:col>6</xdr:col>
          <xdr:colOff>601980</xdr:colOff>
          <xdr:row>35</xdr:row>
          <xdr:rowOff>441960</xdr:rowOff>
        </xdr:to>
        <xdr:sp macro="" textlink="">
          <xdr:nvSpPr>
            <xdr:cNvPr id="1138" name="Drop Down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36</xdr:row>
          <xdr:rowOff>106680</xdr:rowOff>
        </xdr:from>
        <xdr:to>
          <xdr:col>6</xdr:col>
          <xdr:colOff>632460</xdr:colOff>
          <xdr:row>36</xdr:row>
          <xdr:rowOff>335280</xdr:rowOff>
        </xdr:to>
        <xdr:sp macro="" textlink="">
          <xdr:nvSpPr>
            <xdr:cNvPr id="1139" name="Drop Down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11</xdr:row>
          <xdr:rowOff>220980</xdr:rowOff>
        </xdr:from>
        <xdr:to>
          <xdr:col>5</xdr:col>
          <xdr:colOff>594360</xdr:colOff>
          <xdr:row>13</xdr:row>
          <xdr:rowOff>22860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13</xdr:row>
          <xdr:rowOff>99060</xdr:rowOff>
        </xdr:from>
        <xdr:to>
          <xdr:col>5</xdr:col>
          <xdr:colOff>609600</xdr:colOff>
          <xdr:row>13</xdr:row>
          <xdr:rowOff>365760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52</xdr:row>
          <xdr:rowOff>99060</xdr:rowOff>
        </xdr:from>
        <xdr:to>
          <xdr:col>5</xdr:col>
          <xdr:colOff>670560</xdr:colOff>
          <xdr:row>52</xdr:row>
          <xdr:rowOff>335280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57</xdr:row>
          <xdr:rowOff>91440</xdr:rowOff>
        </xdr:from>
        <xdr:to>
          <xdr:col>5</xdr:col>
          <xdr:colOff>563880</xdr:colOff>
          <xdr:row>57</xdr:row>
          <xdr:rowOff>365760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14</xdr:row>
          <xdr:rowOff>60960</xdr:rowOff>
        </xdr:from>
        <xdr:to>
          <xdr:col>5</xdr:col>
          <xdr:colOff>609600</xdr:colOff>
          <xdr:row>14</xdr:row>
          <xdr:rowOff>327660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24</xdr:row>
          <xdr:rowOff>220980</xdr:rowOff>
        </xdr:from>
        <xdr:to>
          <xdr:col>5</xdr:col>
          <xdr:colOff>594360</xdr:colOff>
          <xdr:row>25</xdr:row>
          <xdr:rowOff>251460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24</xdr:row>
          <xdr:rowOff>220980</xdr:rowOff>
        </xdr:from>
        <xdr:to>
          <xdr:col>5</xdr:col>
          <xdr:colOff>594360</xdr:colOff>
          <xdr:row>25</xdr:row>
          <xdr:rowOff>251460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23</xdr:row>
          <xdr:rowOff>411480</xdr:rowOff>
        </xdr:from>
        <xdr:to>
          <xdr:col>5</xdr:col>
          <xdr:colOff>594360</xdr:colOff>
          <xdr:row>25</xdr:row>
          <xdr:rowOff>22860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27</xdr:row>
          <xdr:rowOff>0</xdr:rowOff>
        </xdr:from>
        <xdr:to>
          <xdr:col>5</xdr:col>
          <xdr:colOff>594360</xdr:colOff>
          <xdr:row>28</xdr:row>
          <xdr:rowOff>22860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40</xdr:row>
          <xdr:rowOff>30480</xdr:rowOff>
        </xdr:from>
        <xdr:to>
          <xdr:col>5</xdr:col>
          <xdr:colOff>594360</xdr:colOff>
          <xdr:row>41</xdr:row>
          <xdr:rowOff>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49</xdr:row>
          <xdr:rowOff>228600</xdr:rowOff>
        </xdr:from>
        <xdr:to>
          <xdr:col>5</xdr:col>
          <xdr:colOff>708660</xdr:colOff>
          <xdr:row>51</xdr:row>
          <xdr:rowOff>22860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28</xdr:row>
          <xdr:rowOff>419100</xdr:rowOff>
        </xdr:from>
        <xdr:to>
          <xdr:col>5</xdr:col>
          <xdr:colOff>632460</xdr:colOff>
          <xdr:row>30</xdr:row>
          <xdr:rowOff>22860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15</xdr:row>
          <xdr:rowOff>419100</xdr:rowOff>
        </xdr:from>
        <xdr:to>
          <xdr:col>5</xdr:col>
          <xdr:colOff>594360</xdr:colOff>
          <xdr:row>17</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15</xdr:row>
          <xdr:rowOff>99060</xdr:rowOff>
        </xdr:from>
        <xdr:to>
          <xdr:col>5</xdr:col>
          <xdr:colOff>708660</xdr:colOff>
          <xdr:row>15</xdr:row>
          <xdr:rowOff>327660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xdr:colOff>
          <xdr:row>13</xdr:row>
          <xdr:rowOff>137160</xdr:rowOff>
        </xdr:from>
        <xdr:to>
          <xdr:col>6</xdr:col>
          <xdr:colOff>632460</xdr:colOff>
          <xdr:row>13</xdr:row>
          <xdr:rowOff>365760</xdr:rowOff>
        </xdr:to>
        <xdr:sp macro="" textlink="">
          <xdr:nvSpPr>
            <xdr:cNvPr id="1177" name="Drop Dow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28</xdr:row>
          <xdr:rowOff>129540</xdr:rowOff>
        </xdr:from>
        <xdr:to>
          <xdr:col>6</xdr:col>
          <xdr:colOff>632460</xdr:colOff>
          <xdr:row>28</xdr:row>
          <xdr:rowOff>327660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71</xdr:row>
          <xdr:rowOff>0</xdr:rowOff>
        </xdr:from>
        <xdr:to>
          <xdr:col>5</xdr:col>
          <xdr:colOff>594360</xdr:colOff>
          <xdr:row>72</xdr:row>
          <xdr:rowOff>45720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9</xdr:row>
          <xdr:rowOff>0</xdr:rowOff>
        </xdr:from>
        <xdr:to>
          <xdr:col>5</xdr:col>
          <xdr:colOff>594360</xdr:colOff>
          <xdr:row>10</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78</xdr:row>
          <xdr:rowOff>190500</xdr:rowOff>
        </xdr:from>
        <xdr:to>
          <xdr:col>5</xdr:col>
          <xdr:colOff>632460</xdr:colOff>
          <xdr:row>80</xdr:row>
          <xdr:rowOff>45720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38</xdr:row>
          <xdr:rowOff>205740</xdr:rowOff>
        </xdr:from>
        <xdr:to>
          <xdr:col>6</xdr:col>
          <xdr:colOff>0</xdr:colOff>
          <xdr:row>40</xdr:row>
          <xdr:rowOff>22860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46</xdr:row>
          <xdr:rowOff>182880</xdr:rowOff>
        </xdr:from>
        <xdr:to>
          <xdr:col>5</xdr:col>
          <xdr:colOff>586740</xdr:colOff>
          <xdr:row>48</xdr:row>
          <xdr:rowOff>30480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77</xdr:row>
          <xdr:rowOff>0</xdr:rowOff>
        </xdr:from>
        <xdr:to>
          <xdr:col>5</xdr:col>
          <xdr:colOff>716280</xdr:colOff>
          <xdr:row>78</xdr:row>
          <xdr:rowOff>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77</xdr:row>
          <xdr:rowOff>243840</xdr:rowOff>
        </xdr:from>
        <xdr:to>
          <xdr:col>5</xdr:col>
          <xdr:colOff>716280</xdr:colOff>
          <xdr:row>79</xdr:row>
          <xdr:rowOff>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41</xdr:row>
          <xdr:rowOff>22860</xdr:rowOff>
        </xdr:from>
        <xdr:to>
          <xdr:col>5</xdr:col>
          <xdr:colOff>601980</xdr:colOff>
          <xdr:row>42</xdr:row>
          <xdr:rowOff>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41</xdr:row>
          <xdr:rowOff>327660</xdr:rowOff>
        </xdr:from>
        <xdr:to>
          <xdr:col>5</xdr:col>
          <xdr:colOff>632460</xdr:colOff>
          <xdr:row>43</xdr:row>
          <xdr:rowOff>45720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45</xdr:row>
          <xdr:rowOff>175260</xdr:rowOff>
        </xdr:from>
        <xdr:to>
          <xdr:col>5</xdr:col>
          <xdr:colOff>586740</xdr:colOff>
          <xdr:row>47</xdr:row>
          <xdr:rowOff>45720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41</xdr:row>
          <xdr:rowOff>106680</xdr:rowOff>
        </xdr:from>
        <xdr:to>
          <xdr:col>6</xdr:col>
          <xdr:colOff>632460</xdr:colOff>
          <xdr:row>41</xdr:row>
          <xdr:rowOff>335280</xdr:rowOff>
        </xdr:to>
        <xdr:sp macro="" textlink="">
          <xdr:nvSpPr>
            <xdr:cNvPr id="1226" name="Drop Down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36</xdr:row>
          <xdr:rowOff>99060</xdr:rowOff>
        </xdr:from>
        <xdr:to>
          <xdr:col>5</xdr:col>
          <xdr:colOff>716280</xdr:colOff>
          <xdr:row>36</xdr:row>
          <xdr:rowOff>327660</xdr:rowOff>
        </xdr:to>
        <xdr:sp macro="" textlink="">
          <xdr:nvSpPr>
            <xdr:cNvPr id="1227" name="Drop Down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50</xdr:row>
          <xdr:rowOff>175260</xdr:rowOff>
        </xdr:from>
        <xdr:to>
          <xdr:col>5</xdr:col>
          <xdr:colOff>708660</xdr:colOff>
          <xdr:row>52</xdr:row>
          <xdr:rowOff>45720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55</xdr:row>
          <xdr:rowOff>205740</xdr:rowOff>
        </xdr:from>
        <xdr:to>
          <xdr:col>5</xdr:col>
          <xdr:colOff>670560</xdr:colOff>
          <xdr:row>55</xdr:row>
          <xdr:rowOff>441960</xdr:rowOff>
        </xdr:to>
        <xdr:sp macro="" textlink="">
          <xdr:nvSpPr>
            <xdr:cNvPr id="1229" name="Drop Down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7</xdr:row>
          <xdr:rowOff>137160</xdr:rowOff>
        </xdr:from>
        <xdr:to>
          <xdr:col>5</xdr:col>
          <xdr:colOff>556260</xdr:colOff>
          <xdr:row>9</xdr:row>
          <xdr:rowOff>83820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58</xdr:row>
          <xdr:rowOff>76200</xdr:rowOff>
        </xdr:from>
        <xdr:to>
          <xdr:col>8</xdr:col>
          <xdr:colOff>0</xdr:colOff>
          <xdr:row>58</xdr:row>
          <xdr:rowOff>274320</xdr:rowOff>
        </xdr:to>
        <xdr:sp macro="" textlink="">
          <xdr:nvSpPr>
            <xdr:cNvPr id="1232" name="Drop Down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64</xdr:row>
          <xdr:rowOff>144780</xdr:rowOff>
        </xdr:from>
        <xdr:to>
          <xdr:col>6</xdr:col>
          <xdr:colOff>632460</xdr:colOff>
          <xdr:row>65</xdr:row>
          <xdr:rowOff>0</xdr:rowOff>
        </xdr:to>
        <xdr:sp macro="" textlink="">
          <xdr:nvSpPr>
            <xdr:cNvPr id="1233" name="Drop Down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64</xdr:row>
          <xdr:rowOff>129540</xdr:rowOff>
        </xdr:from>
        <xdr:to>
          <xdr:col>5</xdr:col>
          <xdr:colOff>678180</xdr:colOff>
          <xdr:row>65</xdr:row>
          <xdr:rowOff>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65</xdr:row>
          <xdr:rowOff>0</xdr:rowOff>
        </xdr:from>
        <xdr:to>
          <xdr:col>5</xdr:col>
          <xdr:colOff>678180</xdr:colOff>
          <xdr:row>66</xdr:row>
          <xdr:rowOff>53340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28</xdr:row>
          <xdr:rowOff>99060</xdr:rowOff>
        </xdr:from>
        <xdr:to>
          <xdr:col>5</xdr:col>
          <xdr:colOff>594360</xdr:colOff>
          <xdr:row>28</xdr:row>
          <xdr:rowOff>327660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167640</xdr:colOff>
          <xdr:row>74</xdr:row>
          <xdr:rowOff>83820</xdr:rowOff>
        </xdr:from>
        <xdr:to>
          <xdr:col>5</xdr:col>
          <xdr:colOff>708660</xdr:colOff>
          <xdr:row>74</xdr:row>
          <xdr:rowOff>297180</xdr:rowOff>
        </xdr:to>
        <xdr:sp macro="" textlink="">
          <xdr:nvSpPr>
            <xdr:cNvPr id="1239" name="Drop Down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76</xdr:row>
          <xdr:rowOff>0</xdr:rowOff>
        </xdr:from>
        <xdr:to>
          <xdr:col>5</xdr:col>
          <xdr:colOff>594360</xdr:colOff>
          <xdr:row>77</xdr:row>
          <xdr:rowOff>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37</xdr:row>
          <xdr:rowOff>419100</xdr:rowOff>
        </xdr:from>
        <xdr:to>
          <xdr:col>6</xdr:col>
          <xdr:colOff>0</xdr:colOff>
          <xdr:row>39</xdr:row>
          <xdr:rowOff>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6" Type="http://schemas.openxmlformats.org/officeDocument/2006/relationships/ctrlProp" Target="../ctrlProps/ctrlProp72.xml"/><Relationship Id="rId7" Type="http://schemas.openxmlformats.org/officeDocument/2006/relationships/ctrlProp" Target="../ctrlProps/ctrlProp3.xml"/><Relationship Id="rId71" Type="http://schemas.openxmlformats.org/officeDocument/2006/relationships/ctrlProp" Target="../ctrlProps/ctrlProp67.xml"/><Relationship Id="rId2" Type="http://schemas.openxmlformats.org/officeDocument/2006/relationships/drawing" Target="../drawings/drawing1.xml"/><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1" Type="http://schemas.openxmlformats.org/officeDocument/2006/relationships/printerSettings" Target="../printerSettings/printerSettings1.bin"/><Relationship Id="rId6"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8"/>
  <sheetViews>
    <sheetView tabSelected="1" view="pageLayout" zoomScale="75" zoomScaleNormal="75" zoomScalePageLayoutView="75" workbookViewId="0">
      <selection activeCell="B7" sqref="B7:C7"/>
    </sheetView>
  </sheetViews>
  <sheetFormatPr defaultColWidth="8.44140625" defaultRowHeight="13.2" x14ac:dyDescent="0.25"/>
  <cols>
    <col min="1" max="1" width="0.21875" style="9" customWidth="1"/>
    <col min="2" max="2" width="19.5546875" style="7" customWidth="1"/>
    <col min="3" max="3" width="71.44140625" style="7" customWidth="1"/>
    <col min="4" max="4" width="8" style="7" customWidth="1"/>
    <col min="5" max="5" width="11.77734375" style="9" customWidth="1"/>
    <col min="6" max="6" width="10.44140625" style="9" customWidth="1"/>
    <col min="7" max="7" width="9.21875" style="9" customWidth="1"/>
    <col min="8" max="8" width="7.5546875" style="9" hidden="1" customWidth="1"/>
    <col min="9" max="9" width="17.77734375" style="9" customWidth="1"/>
    <col min="10" max="16384" width="8.44140625" style="7"/>
  </cols>
  <sheetData>
    <row r="1" spans="2:9" ht="19.05" customHeight="1" x14ac:dyDescent="0.25">
      <c r="B1" s="4" t="s">
        <v>0</v>
      </c>
      <c r="C1" s="50"/>
      <c r="E1" s="36" t="s">
        <v>39</v>
      </c>
      <c r="F1" s="28"/>
      <c r="G1" s="29"/>
      <c r="H1" s="5"/>
      <c r="I1" s="5"/>
    </row>
    <row r="2" spans="2:9" ht="21" customHeight="1" x14ac:dyDescent="0.25">
      <c r="B2" s="4" t="s">
        <v>1</v>
      </c>
      <c r="C2" s="51"/>
      <c r="E2" s="37" t="s">
        <v>53</v>
      </c>
      <c r="F2" s="30"/>
      <c r="G2" s="31"/>
      <c r="H2" s="5"/>
      <c r="I2" s="5"/>
    </row>
    <row r="3" spans="2:9" ht="16.95" customHeight="1" x14ac:dyDescent="0.25">
      <c r="B3" s="94" t="s">
        <v>80</v>
      </c>
      <c r="C3" s="94"/>
      <c r="E3" s="35" t="s">
        <v>52</v>
      </c>
      <c r="F3" s="26"/>
      <c r="G3" s="27"/>
      <c r="H3" s="5"/>
      <c r="I3" s="5"/>
    </row>
    <row r="4" spans="2:9" ht="21.45" customHeight="1" x14ac:dyDescent="0.25">
      <c r="B4" s="77" t="s">
        <v>12</v>
      </c>
      <c r="C4" s="77"/>
      <c r="E4" s="100"/>
      <c r="F4" s="101"/>
      <c r="G4" s="101"/>
      <c r="H4" s="5"/>
      <c r="I4" s="5"/>
    </row>
    <row r="5" spans="2:9" ht="33.6" customHeight="1" x14ac:dyDescent="0.25">
      <c r="B5" s="97" t="s">
        <v>103</v>
      </c>
      <c r="C5" s="98"/>
      <c r="D5" s="99"/>
      <c r="E5" s="99"/>
      <c r="F5" s="99"/>
      <c r="G5" s="99"/>
      <c r="H5" s="99"/>
      <c r="I5" s="92"/>
    </row>
    <row r="6" spans="2:9" ht="27.6" customHeight="1" x14ac:dyDescent="0.25">
      <c r="B6" s="102" t="s">
        <v>17</v>
      </c>
      <c r="C6" s="103"/>
      <c r="D6" s="25" t="s">
        <v>19</v>
      </c>
      <c r="E6" s="40" t="s">
        <v>4</v>
      </c>
      <c r="F6" s="25" t="s">
        <v>3</v>
      </c>
      <c r="G6" s="25" t="s">
        <v>5</v>
      </c>
      <c r="H6" s="25" t="s">
        <v>6</v>
      </c>
      <c r="I6" s="25" t="s">
        <v>34</v>
      </c>
    </row>
    <row r="7" spans="2:9" ht="29.25" customHeight="1" x14ac:dyDescent="0.25">
      <c r="B7" s="95" t="s">
        <v>105</v>
      </c>
      <c r="C7" s="96"/>
      <c r="D7" s="6"/>
      <c r="E7" s="41"/>
      <c r="F7" s="64"/>
      <c r="G7" s="64"/>
      <c r="H7" s="64"/>
      <c r="I7" s="64"/>
    </row>
    <row r="8" spans="2:9" ht="7.05" customHeight="1" x14ac:dyDescent="0.25">
      <c r="B8" s="75"/>
      <c r="C8" s="76"/>
      <c r="D8" s="52"/>
      <c r="E8" s="42"/>
      <c r="F8" s="39"/>
      <c r="G8" s="39"/>
      <c r="H8" s="38"/>
      <c r="I8" s="39"/>
    </row>
    <row r="9" spans="2:9" ht="15" customHeight="1" x14ac:dyDescent="0.25">
      <c r="B9" s="80" t="s">
        <v>99</v>
      </c>
      <c r="C9" s="107"/>
      <c r="D9" s="53"/>
      <c r="E9" s="43">
        <v>10</v>
      </c>
      <c r="F9" s="11"/>
      <c r="G9" s="11"/>
      <c r="H9" s="10">
        <f>IF(Sheet2!D$99=TRUE,E9,0)</f>
        <v>0</v>
      </c>
      <c r="I9" s="11"/>
    </row>
    <row r="10" spans="2:9" ht="15" customHeight="1" x14ac:dyDescent="0.25">
      <c r="B10" s="80" t="s">
        <v>81</v>
      </c>
      <c r="C10" s="107"/>
      <c r="D10" s="53"/>
      <c r="E10" s="43">
        <v>10</v>
      </c>
      <c r="F10" s="11"/>
      <c r="G10" s="11"/>
      <c r="H10" s="10">
        <f>IF(Sheet2!D7=TRUE,E10,0)</f>
        <v>0</v>
      </c>
      <c r="I10" s="11" t="s">
        <v>20</v>
      </c>
    </row>
    <row r="11" spans="2:9" ht="15" customHeight="1" x14ac:dyDescent="0.25">
      <c r="B11" s="80" t="s">
        <v>82</v>
      </c>
      <c r="C11" s="107"/>
      <c r="D11" s="53"/>
      <c r="E11" s="43">
        <v>10</v>
      </c>
      <c r="F11" s="11"/>
      <c r="G11" s="11"/>
      <c r="H11" s="10">
        <f>IF(Sheet2!D17=TRUE,E11,0)</f>
        <v>0</v>
      </c>
      <c r="I11" s="11" t="s">
        <v>20</v>
      </c>
    </row>
    <row r="12" spans="2:9" ht="15" customHeight="1" x14ac:dyDescent="0.25">
      <c r="B12" s="80" t="s">
        <v>83</v>
      </c>
      <c r="C12" s="107"/>
      <c r="D12" s="53"/>
      <c r="E12" s="43">
        <v>10</v>
      </c>
      <c r="F12" s="11"/>
      <c r="G12" s="11"/>
      <c r="H12" s="10">
        <f>IF(Sheet2!D18=TRUE,E12,0)</f>
        <v>0</v>
      </c>
      <c r="I12" s="11" t="s">
        <v>20</v>
      </c>
    </row>
    <row r="13" spans="2:9" ht="15" customHeight="1" x14ac:dyDescent="0.25">
      <c r="B13" s="105" t="s">
        <v>84</v>
      </c>
      <c r="C13" s="106"/>
      <c r="D13" s="53"/>
      <c r="E13" s="43">
        <v>30</v>
      </c>
      <c r="F13" s="11"/>
      <c r="G13" s="11"/>
      <c r="H13" s="10">
        <f>IF(Sheet2!D23=TRUE,E13,0)</f>
        <v>0</v>
      </c>
      <c r="I13" s="11"/>
    </row>
    <row r="14" spans="2:9" ht="30" customHeight="1" x14ac:dyDescent="0.25">
      <c r="B14" s="80" t="s">
        <v>104</v>
      </c>
      <c r="C14" s="107"/>
      <c r="D14" s="53"/>
      <c r="E14" s="43">
        <v>10</v>
      </c>
      <c r="F14" s="11"/>
      <c r="G14" s="11"/>
      <c r="H14" s="10">
        <f>IF(Sheet2!D24=TRUE,E14+20*(Sheet2!E5-1),0)</f>
        <v>0</v>
      </c>
      <c r="I14" s="11"/>
    </row>
    <row r="15" spans="2:9" ht="30" customHeight="1" x14ac:dyDescent="0.25">
      <c r="B15" s="80" t="s">
        <v>100</v>
      </c>
      <c r="C15" s="104"/>
      <c r="D15" s="53"/>
      <c r="E15" s="43">
        <v>20</v>
      </c>
      <c r="F15" s="11"/>
      <c r="G15" s="11"/>
      <c r="H15" s="10">
        <f>IF(Sheet2!D25=TRUE,E15,0)</f>
        <v>0</v>
      </c>
      <c r="I15" s="11"/>
    </row>
    <row r="16" spans="2:9" ht="30" customHeight="1" x14ac:dyDescent="0.25">
      <c r="B16" s="80" t="s">
        <v>85</v>
      </c>
      <c r="C16" s="107"/>
      <c r="D16" s="53"/>
      <c r="E16" s="46">
        <v>5</v>
      </c>
      <c r="F16" s="11"/>
      <c r="G16" s="11"/>
      <c r="H16" s="10">
        <f>(Sheet2!E82-1)*5</f>
        <v>0</v>
      </c>
      <c r="I16" s="11" t="s">
        <v>30</v>
      </c>
    </row>
    <row r="17" spans="1:10" ht="15" customHeight="1" x14ac:dyDescent="0.25">
      <c r="A17" s="32">
        <v>7</v>
      </c>
      <c r="B17" s="80" t="s">
        <v>101</v>
      </c>
      <c r="C17" s="104"/>
      <c r="D17" s="53"/>
      <c r="E17" s="43">
        <v>25</v>
      </c>
      <c r="F17" s="11"/>
      <c r="G17" s="11"/>
      <c r="H17" s="10">
        <f>IF(Sheet2!D83=TRUE,E17,0)</f>
        <v>0</v>
      </c>
      <c r="I17" s="11"/>
    </row>
    <row r="18" spans="1:10" ht="25.35" customHeight="1" x14ac:dyDescent="0.25">
      <c r="B18" s="80" t="s">
        <v>35</v>
      </c>
      <c r="C18" s="81"/>
      <c r="D18" s="54"/>
      <c r="E18" s="43">
        <v>20</v>
      </c>
      <c r="F18" s="11"/>
      <c r="G18" s="34"/>
      <c r="H18" s="10">
        <f>IF(Sheet2!D20=TRUE,E18,0)</f>
        <v>0</v>
      </c>
      <c r="I18" s="34" t="s">
        <v>40</v>
      </c>
    </row>
    <row r="19" spans="1:10" ht="14.1" customHeight="1" x14ac:dyDescent="0.25">
      <c r="B19" s="109" t="s">
        <v>86</v>
      </c>
      <c r="C19" s="104"/>
      <c r="D19" s="53"/>
      <c r="E19" s="44">
        <v>-20</v>
      </c>
      <c r="F19" s="11"/>
      <c r="G19" s="11"/>
      <c r="H19" s="17">
        <f>IF(Sheet2!D28=TRUE,E19,0)</f>
        <v>0</v>
      </c>
      <c r="I19" s="11"/>
    </row>
    <row r="20" spans="1:10" ht="9" customHeight="1" x14ac:dyDescent="0.25">
      <c r="B20" s="108"/>
      <c r="C20" s="108"/>
      <c r="D20" s="55"/>
      <c r="E20" s="45"/>
      <c r="F20" s="12"/>
      <c r="G20" s="12"/>
      <c r="H20" s="5"/>
      <c r="I20" s="12"/>
    </row>
    <row r="21" spans="1:10" ht="15.6" x14ac:dyDescent="0.25">
      <c r="B21" s="72" t="s">
        <v>87</v>
      </c>
      <c r="C21" s="87"/>
      <c r="D21" s="56"/>
      <c r="E21" s="45"/>
      <c r="F21" s="12"/>
      <c r="G21" s="12"/>
      <c r="H21" s="5"/>
      <c r="I21" s="12"/>
    </row>
    <row r="22" spans="1:10" ht="6" customHeight="1" x14ac:dyDescent="0.25">
      <c r="B22" s="75"/>
      <c r="C22" s="76"/>
      <c r="D22" s="52"/>
      <c r="E22" s="42"/>
      <c r="F22" s="39"/>
      <c r="G22" s="39"/>
      <c r="H22" s="38"/>
      <c r="I22" s="39"/>
    </row>
    <row r="23" spans="1:10" ht="28.05" customHeight="1" x14ac:dyDescent="0.25">
      <c r="B23" s="68" t="s">
        <v>88</v>
      </c>
      <c r="C23" s="69"/>
      <c r="D23" s="57"/>
      <c r="E23" s="43">
        <v>20</v>
      </c>
      <c r="F23" s="11"/>
      <c r="G23" s="11"/>
      <c r="H23" s="10">
        <f>IF(Sheet2!D32=TRUE,E23+10*(Sheet2!E32-1),0)</f>
        <v>0</v>
      </c>
      <c r="I23" s="11" t="s">
        <v>29</v>
      </c>
    </row>
    <row r="24" spans="1:10" ht="28.05" customHeight="1" x14ac:dyDescent="0.25">
      <c r="B24" s="68" t="s">
        <v>90</v>
      </c>
      <c r="C24" s="69"/>
      <c r="D24" s="57"/>
      <c r="E24" s="43">
        <v>25</v>
      </c>
      <c r="F24" s="11"/>
      <c r="G24" s="11"/>
      <c r="H24" s="10">
        <f>IF(Sheet2!D33=TRUE,E24,0)</f>
        <v>0</v>
      </c>
      <c r="I24" s="11" t="s">
        <v>62</v>
      </c>
    </row>
    <row r="25" spans="1:10" ht="14.25" customHeight="1" x14ac:dyDescent="0.25">
      <c r="B25" s="68" t="s">
        <v>63</v>
      </c>
      <c r="C25" s="69"/>
      <c r="D25" s="57"/>
      <c r="E25" s="43">
        <v>15</v>
      </c>
      <c r="F25" s="11"/>
      <c r="G25" s="11"/>
      <c r="H25" s="10">
        <f>IF(Sheet2!D34=TRUE,E25,0)</f>
        <v>0</v>
      </c>
      <c r="I25" s="11"/>
    </row>
    <row r="26" spans="1:10" ht="28.05" customHeight="1" x14ac:dyDescent="0.25">
      <c r="B26" s="68" t="s">
        <v>89</v>
      </c>
      <c r="C26" s="69"/>
      <c r="D26" s="57"/>
      <c r="E26" s="43">
        <v>15</v>
      </c>
      <c r="F26" s="11"/>
      <c r="G26" s="11"/>
      <c r="H26" s="10">
        <f>IF(Sheet2!D35=TRUE,E26,0)</f>
        <v>0</v>
      </c>
      <c r="I26" s="11"/>
    </row>
    <row r="27" spans="1:10" ht="14.25" customHeight="1" x14ac:dyDescent="0.25">
      <c r="B27" s="68" t="s">
        <v>91</v>
      </c>
      <c r="C27" s="69"/>
      <c r="D27" s="57"/>
      <c r="E27" s="43">
        <v>25</v>
      </c>
      <c r="F27" s="11"/>
      <c r="G27" s="11"/>
      <c r="H27" s="10">
        <f>IF(Sheet2!D36=TRUE,E27,0)</f>
        <v>0</v>
      </c>
      <c r="I27" s="11" t="s">
        <v>16</v>
      </c>
    </row>
    <row r="28" spans="1:10" ht="13.8" x14ac:dyDescent="0.25">
      <c r="B28" s="68" t="s">
        <v>92</v>
      </c>
      <c r="C28" s="69"/>
      <c r="D28" s="57"/>
      <c r="E28" s="43">
        <v>20</v>
      </c>
      <c r="F28" s="11"/>
      <c r="G28" s="11"/>
      <c r="H28" s="10">
        <f>IF(Sheet2!D27=TRUE,E28+5*(Sheet2!E27-1),0)</f>
        <v>0</v>
      </c>
      <c r="I28" s="11" t="s">
        <v>16</v>
      </c>
    </row>
    <row r="29" spans="1:10" ht="29.25" customHeight="1" x14ac:dyDescent="0.25">
      <c r="B29" s="68" t="s">
        <v>93</v>
      </c>
      <c r="C29" s="69"/>
      <c r="D29" s="53"/>
      <c r="E29" s="43">
        <v>5</v>
      </c>
      <c r="F29" s="11"/>
      <c r="G29" s="11"/>
      <c r="H29" s="10">
        <f>IF(Sheet2!D26=TRUE,E29+5*(Sheet2!E12-1),0)</f>
        <v>0</v>
      </c>
      <c r="I29" s="11"/>
    </row>
    <row r="30" spans="1:10" ht="15.6" customHeight="1" x14ac:dyDescent="0.25">
      <c r="B30" s="80" t="s">
        <v>78</v>
      </c>
      <c r="C30" s="104"/>
      <c r="D30" s="11"/>
      <c r="E30" s="43">
        <v>15</v>
      </c>
      <c r="F30" s="11"/>
      <c r="G30" s="11"/>
      <c r="H30" s="11">
        <f>IF(Sheet2!D81=TRUE,E30,0)</f>
        <v>0</v>
      </c>
      <c r="I30" s="11"/>
    </row>
    <row r="31" spans="1:10" ht="8.5500000000000007" customHeight="1" x14ac:dyDescent="0.25">
      <c r="B31" s="77"/>
      <c r="C31" s="77"/>
      <c r="D31" s="59"/>
      <c r="E31" s="45"/>
      <c r="F31" s="12"/>
      <c r="G31" s="12"/>
      <c r="H31" s="5"/>
      <c r="I31" s="12"/>
      <c r="J31" s="13"/>
    </row>
    <row r="32" spans="1:10" ht="8.5500000000000007" hidden="1" customHeight="1" x14ac:dyDescent="0.25">
      <c r="B32" s="77"/>
      <c r="C32" s="77"/>
      <c r="D32" s="59"/>
      <c r="E32" s="45"/>
      <c r="F32" s="12"/>
      <c r="G32" s="12"/>
      <c r="H32" s="5"/>
      <c r="I32" s="12"/>
      <c r="J32" s="13"/>
    </row>
    <row r="33" spans="1:10" ht="25.05" customHeight="1" x14ac:dyDescent="0.25">
      <c r="B33" s="72" t="s">
        <v>55</v>
      </c>
      <c r="C33" s="82"/>
      <c r="D33" s="60"/>
      <c r="E33" s="45"/>
      <c r="F33" s="12"/>
      <c r="G33" s="12"/>
      <c r="H33" s="5"/>
      <c r="I33" s="12"/>
    </row>
    <row r="34" spans="1:10" ht="9" customHeight="1" x14ac:dyDescent="0.25">
      <c r="B34" s="75"/>
      <c r="C34" s="76"/>
      <c r="D34" s="52"/>
      <c r="E34" s="42"/>
      <c r="F34" s="39"/>
      <c r="G34" s="39"/>
      <c r="H34" s="38"/>
      <c r="I34" s="39"/>
    </row>
    <row r="35" spans="1:10" ht="32.1" customHeight="1" x14ac:dyDescent="0.25">
      <c r="A35" s="33"/>
      <c r="B35" s="68" t="s">
        <v>73</v>
      </c>
      <c r="C35" s="69"/>
      <c r="D35" s="57"/>
      <c r="E35" s="43">
        <v>15</v>
      </c>
      <c r="F35" s="11"/>
      <c r="G35" s="11"/>
      <c r="H35" s="10">
        <f>IF(Sheet2!D42=TRUE,E35,0)</f>
        <v>0</v>
      </c>
      <c r="I35" s="11"/>
    </row>
    <row r="36" spans="1:10" s="20" customFormat="1" ht="39" customHeight="1" x14ac:dyDescent="0.25">
      <c r="A36" s="9"/>
      <c r="B36" s="83" t="s">
        <v>94</v>
      </c>
      <c r="C36" s="84"/>
      <c r="D36" s="61"/>
      <c r="E36" s="46">
        <v>20</v>
      </c>
      <c r="F36" s="19"/>
      <c r="G36" s="19"/>
      <c r="H36" s="18">
        <f>IF(Sheet2!D41=TRUE,E36+20*(Sheet2!E41-1),0)</f>
        <v>0</v>
      </c>
      <c r="I36" s="22" t="s">
        <v>21</v>
      </c>
    </row>
    <row r="37" spans="1:10" ht="29.25" customHeight="1" x14ac:dyDescent="0.25">
      <c r="B37" s="68" t="s">
        <v>95</v>
      </c>
      <c r="C37" s="69"/>
      <c r="D37" s="57"/>
      <c r="E37" s="43">
        <v>10</v>
      </c>
      <c r="F37" s="11"/>
      <c r="G37" s="11"/>
      <c r="H37" s="10">
        <f>IF(Sheet2!E95&gt;1,(Sheet2!E95*10)+10*(Sheet2!E96-2),0)</f>
        <v>0</v>
      </c>
      <c r="I37" s="11"/>
    </row>
    <row r="38" spans="1:10" ht="15" customHeight="1" x14ac:dyDescent="0.25">
      <c r="B38" s="68" t="s">
        <v>74</v>
      </c>
      <c r="C38" s="69"/>
      <c r="D38" s="57"/>
      <c r="E38" s="43">
        <v>20</v>
      </c>
      <c r="F38" s="11"/>
      <c r="G38" s="11"/>
      <c r="H38" s="10">
        <f>IF(Sheet2!D44=TRUE,E38,0)</f>
        <v>0</v>
      </c>
      <c r="I38" s="11"/>
    </row>
    <row r="39" spans="1:10" ht="15" customHeight="1" x14ac:dyDescent="0.25">
      <c r="A39" s="67"/>
      <c r="B39" s="68" t="s">
        <v>36</v>
      </c>
      <c r="C39" s="69"/>
      <c r="D39" s="66"/>
      <c r="E39" s="43">
        <v>10</v>
      </c>
      <c r="F39" s="11"/>
      <c r="G39" s="11"/>
      <c r="H39" s="10">
        <f>IF(Sheet2!D45=TRUE,E39,0)</f>
        <v>0</v>
      </c>
      <c r="I39" s="11"/>
    </row>
    <row r="40" spans="1:10" ht="13.8" x14ac:dyDescent="0.25">
      <c r="B40" s="68" t="s">
        <v>66</v>
      </c>
      <c r="C40" s="69"/>
      <c r="D40" s="57"/>
      <c r="E40" s="43">
        <v>30</v>
      </c>
      <c r="F40" s="11"/>
      <c r="G40" s="11"/>
      <c r="H40" s="10">
        <f>IF(Sheet2!D46=TRUE,E40,0)</f>
        <v>0</v>
      </c>
      <c r="I40" s="11" t="s">
        <v>10</v>
      </c>
    </row>
    <row r="41" spans="1:10" ht="29.1" customHeight="1" x14ac:dyDescent="0.25">
      <c r="B41" s="80" t="s">
        <v>41</v>
      </c>
      <c r="C41" s="81"/>
      <c r="D41" s="57"/>
      <c r="E41" s="43">
        <v>10</v>
      </c>
      <c r="F41" s="11"/>
      <c r="G41" s="11"/>
      <c r="H41" s="10">
        <f>IF(Sheet2!D48=TRUE,E41,0)</f>
        <v>0</v>
      </c>
      <c r="I41" s="11" t="s">
        <v>18</v>
      </c>
    </row>
    <row r="42" spans="1:10" ht="29.1" customHeight="1" x14ac:dyDescent="0.25">
      <c r="B42" s="80" t="s">
        <v>96</v>
      </c>
      <c r="C42" s="81"/>
      <c r="D42" s="57"/>
      <c r="E42" s="43">
        <v>20</v>
      </c>
      <c r="F42" s="11"/>
      <c r="G42" s="11"/>
      <c r="H42" s="10">
        <f>IF(Sheet2!D90=TRUE,E42+5*(Sheet2!E94-1),0)</f>
        <v>0</v>
      </c>
      <c r="I42" s="11"/>
    </row>
    <row r="43" spans="1:10" ht="13.8" x14ac:dyDescent="0.25">
      <c r="B43" s="80" t="s">
        <v>69</v>
      </c>
      <c r="C43" s="81"/>
      <c r="D43" s="57"/>
      <c r="E43" s="43">
        <v>5</v>
      </c>
      <c r="F43" s="11"/>
      <c r="G43" s="11"/>
      <c r="H43" s="10">
        <f>IF(Sheet2!D91=TRUE,E43,0)</f>
        <v>0</v>
      </c>
      <c r="I43" s="11"/>
    </row>
    <row r="44" spans="1:10" ht="7.5" customHeight="1" x14ac:dyDescent="0.25">
      <c r="B44" s="2"/>
      <c r="C44" s="3"/>
      <c r="D44" s="58"/>
      <c r="E44" s="45"/>
      <c r="F44" s="12"/>
      <c r="G44" s="12"/>
      <c r="H44" s="5"/>
      <c r="I44" s="12"/>
    </row>
    <row r="45" spans="1:10" ht="15" customHeight="1" x14ac:dyDescent="0.25">
      <c r="B45" s="86" t="s">
        <v>79</v>
      </c>
      <c r="C45" s="87"/>
      <c r="D45" s="56"/>
      <c r="E45" s="47"/>
      <c r="F45" s="15"/>
      <c r="G45" s="15"/>
      <c r="H45" s="14"/>
      <c r="I45" s="15"/>
      <c r="J45" s="16"/>
    </row>
    <row r="46" spans="1:10" ht="10.5" hidden="1" customHeight="1" x14ac:dyDescent="0.25">
      <c r="B46" s="75"/>
      <c r="C46" s="76"/>
      <c r="D46" s="52"/>
      <c r="E46" s="42"/>
      <c r="F46" s="39"/>
      <c r="G46" s="39"/>
      <c r="H46" s="38"/>
      <c r="I46" s="39"/>
    </row>
    <row r="47" spans="1:10" ht="13.8" x14ac:dyDescent="0.25">
      <c r="A47" s="32"/>
      <c r="B47" s="78" t="s">
        <v>61</v>
      </c>
      <c r="C47" s="79"/>
      <c r="D47" s="62"/>
      <c r="E47" s="43">
        <v>15</v>
      </c>
      <c r="F47" s="11"/>
      <c r="G47" s="11"/>
      <c r="H47" s="10">
        <f>IF(Sheet2!D92=TRUE,E47,0)</f>
        <v>0</v>
      </c>
      <c r="I47" s="11"/>
    </row>
    <row r="48" spans="1:10" ht="15" customHeight="1" x14ac:dyDescent="0.25">
      <c r="B48" s="85" t="s">
        <v>48</v>
      </c>
      <c r="C48" s="85"/>
      <c r="D48" s="62"/>
      <c r="E48" s="43">
        <v>15</v>
      </c>
      <c r="F48" s="11"/>
      <c r="G48" s="11"/>
      <c r="H48" s="10">
        <f>IF(Sheet2!D51=TRUE,E48,0)</f>
        <v>0</v>
      </c>
      <c r="I48" s="11"/>
    </row>
    <row r="49" spans="1:9" ht="30" customHeight="1" x14ac:dyDescent="0.25">
      <c r="A49" s="32">
        <v>8</v>
      </c>
      <c r="B49" s="78" t="s">
        <v>49</v>
      </c>
      <c r="C49" s="79"/>
      <c r="D49" s="62"/>
      <c r="E49" s="43">
        <v>25</v>
      </c>
      <c r="F49" s="11"/>
      <c r="G49" s="11"/>
      <c r="H49" s="10">
        <f>IF(Sheet2!D52=TRUE,E49,0)</f>
        <v>0</v>
      </c>
      <c r="I49" s="11"/>
    </row>
    <row r="50" spans="1:9" ht="18.600000000000001" customHeight="1" x14ac:dyDescent="0.25">
      <c r="B50" s="70" t="s">
        <v>47</v>
      </c>
      <c r="C50" s="71"/>
      <c r="D50" s="62"/>
      <c r="E50" s="43">
        <v>20</v>
      </c>
      <c r="F50" s="11"/>
      <c r="G50" s="11"/>
      <c r="H50" s="10">
        <f>IF(Sheet2!D49=TRUE,E50,0)</f>
        <v>0</v>
      </c>
      <c r="I50" s="11"/>
    </row>
    <row r="51" spans="1:9" ht="13.8" x14ac:dyDescent="0.25">
      <c r="B51" s="70" t="s">
        <v>46</v>
      </c>
      <c r="C51" s="70"/>
      <c r="D51" s="62"/>
      <c r="E51" s="43">
        <v>15</v>
      </c>
      <c r="F51" s="11"/>
      <c r="G51" s="11"/>
      <c r="H51" s="10">
        <f>IF(Sheet2!D54=TRUE,E51,0)</f>
        <v>0</v>
      </c>
      <c r="I51" s="11"/>
    </row>
    <row r="52" spans="1:9" ht="13.8" x14ac:dyDescent="0.25">
      <c r="B52" s="70" t="s">
        <v>70</v>
      </c>
      <c r="C52" s="70"/>
      <c r="D52" s="62"/>
      <c r="E52" s="43">
        <v>10</v>
      </c>
      <c r="F52" s="11"/>
      <c r="G52" s="11"/>
      <c r="H52" s="10">
        <f>IF(Sheet2!D97=TRUE,E52,0)</f>
        <v>0</v>
      </c>
      <c r="I52" s="11" t="s">
        <v>68</v>
      </c>
    </row>
    <row r="53" spans="1:9" ht="29.25" customHeight="1" x14ac:dyDescent="0.25">
      <c r="B53" s="70" t="s">
        <v>67</v>
      </c>
      <c r="C53" s="70"/>
      <c r="D53" s="62"/>
      <c r="E53" s="43">
        <v>15</v>
      </c>
      <c r="F53" s="11"/>
      <c r="G53" s="11"/>
      <c r="H53" s="10">
        <f>(Sheet2!E51-1)*E53</f>
        <v>0</v>
      </c>
      <c r="I53" s="11"/>
    </row>
    <row r="54" spans="1:9" ht="14.25" customHeight="1" x14ac:dyDescent="0.25">
      <c r="B54" s="70" t="s">
        <v>45</v>
      </c>
      <c r="C54" s="70"/>
      <c r="D54" s="62"/>
      <c r="E54" s="43">
        <v>25</v>
      </c>
      <c r="F54" s="11"/>
      <c r="G54" s="11"/>
      <c r="H54" s="10">
        <f>IF(Sheet2!D58=TRUE,E54,0)</f>
        <v>0</v>
      </c>
      <c r="I54" s="11"/>
    </row>
    <row r="55" spans="1:9" ht="28.05" customHeight="1" x14ac:dyDescent="0.25">
      <c r="B55" s="70" t="s">
        <v>42</v>
      </c>
      <c r="C55" s="70" t="s">
        <v>8</v>
      </c>
      <c r="D55" s="62"/>
      <c r="E55" s="43">
        <v>25</v>
      </c>
      <c r="F55" s="11"/>
      <c r="G55" s="11"/>
      <c r="H55" s="10">
        <f>(Sheet2!E50-1)*E55</f>
        <v>0</v>
      </c>
      <c r="I55" s="11"/>
    </row>
    <row r="56" spans="1:9" ht="42.6" customHeight="1" x14ac:dyDescent="0.25">
      <c r="B56" s="70" t="s">
        <v>75</v>
      </c>
      <c r="C56" s="70"/>
      <c r="D56" s="62"/>
      <c r="E56" s="43">
        <v>20</v>
      </c>
      <c r="F56" s="11"/>
      <c r="G56" s="11"/>
      <c r="H56" s="10">
        <f>IF(Sheet2!E98&gt;1,((Sheet2!E98-1)*E56)+5*(Sheet2!E53-1),0)</f>
        <v>0</v>
      </c>
      <c r="I56" s="11"/>
    </row>
    <row r="57" spans="1:9" ht="40.049999999999997" customHeight="1" x14ac:dyDescent="0.25">
      <c r="B57" s="70" t="s">
        <v>76</v>
      </c>
      <c r="C57" s="70"/>
      <c r="D57" s="62"/>
      <c r="E57" s="43">
        <v>25</v>
      </c>
      <c r="F57" s="11"/>
      <c r="G57" s="11"/>
      <c r="H57" s="10">
        <f>IF(Sheet2!D59=TRUE,E57+10*(Sheet2!E59-1),0)</f>
        <v>0</v>
      </c>
      <c r="I57" s="11"/>
    </row>
    <row r="58" spans="1:9" ht="34.5" customHeight="1" x14ac:dyDescent="0.25">
      <c r="B58" s="70" t="s">
        <v>43</v>
      </c>
      <c r="C58" s="70"/>
      <c r="D58" s="62"/>
      <c r="E58" s="43">
        <v>10</v>
      </c>
      <c r="F58" s="11"/>
      <c r="G58" s="11"/>
      <c r="H58" s="10">
        <f>IF(Sheet2!D60=TRUE,E58,0)</f>
        <v>0</v>
      </c>
      <c r="I58" s="11"/>
    </row>
    <row r="59" spans="1:9" ht="22.2" customHeight="1" x14ac:dyDescent="0.25">
      <c r="B59" s="70" t="s">
        <v>58</v>
      </c>
      <c r="C59" s="70"/>
      <c r="D59" s="62"/>
      <c r="E59" s="43">
        <v>10</v>
      </c>
      <c r="F59" s="11"/>
      <c r="G59" s="11"/>
      <c r="H59" s="10">
        <f>IF(Sheet2!D61=TRUE,E59+5*(Sheet2!E105-1),0)</f>
        <v>0</v>
      </c>
      <c r="I59" s="65" t="s">
        <v>37</v>
      </c>
    </row>
    <row r="60" spans="1:9" ht="14.25" customHeight="1" x14ac:dyDescent="0.25">
      <c r="B60" s="70" t="s">
        <v>44</v>
      </c>
      <c r="C60" s="70"/>
      <c r="D60" s="62"/>
      <c r="E60" s="43">
        <v>25</v>
      </c>
      <c r="F60" s="11"/>
      <c r="G60" s="11"/>
      <c r="H60" s="10">
        <f>IF(Sheet2!D62=TRUE,E60,0)</f>
        <v>0</v>
      </c>
      <c r="I60" s="11" t="s">
        <v>9</v>
      </c>
    </row>
    <row r="61" spans="1:9" ht="14.25" customHeight="1" x14ac:dyDescent="0.25">
      <c r="B61" s="70" t="s">
        <v>71</v>
      </c>
      <c r="C61" s="71"/>
      <c r="D61" s="62"/>
      <c r="E61" s="43">
        <v>10</v>
      </c>
      <c r="F61" s="11"/>
      <c r="G61" s="11"/>
      <c r="H61" s="10">
        <f>IF(Sheet2!D63=TRUE,E61,0)</f>
        <v>0</v>
      </c>
      <c r="I61" s="11" t="s">
        <v>16</v>
      </c>
    </row>
    <row r="62" spans="1:9" ht="27" customHeight="1" x14ac:dyDescent="0.25">
      <c r="B62" s="73"/>
      <c r="C62" s="74"/>
      <c r="D62" s="59"/>
      <c r="E62" s="45"/>
      <c r="F62" s="12"/>
      <c r="G62" s="12"/>
      <c r="H62" s="5"/>
      <c r="I62" s="12"/>
    </row>
    <row r="63" spans="1:9" ht="22.05" customHeight="1" x14ac:dyDescent="0.25">
      <c r="B63" s="72" t="s">
        <v>54</v>
      </c>
      <c r="C63" s="72"/>
      <c r="D63" s="63"/>
      <c r="E63" s="47"/>
      <c r="F63" s="15"/>
      <c r="G63" s="15"/>
      <c r="H63" s="14"/>
      <c r="I63" s="15"/>
    </row>
    <row r="64" spans="1:9" ht="6.45" customHeight="1" x14ac:dyDescent="0.25">
      <c r="B64" s="75"/>
      <c r="C64" s="76"/>
      <c r="D64" s="52"/>
      <c r="E64" s="42"/>
      <c r="F64" s="39"/>
      <c r="G64" s="39"/>
      <c r="H64" s="38"/>
      <c r="I64" s="39"/>
    </row>
    <row r="65" spans="2:9" ht="27.6" customHeight="1" x14ac:dyDescent="0.25">
      <c r="B65" s="70" t="s">
        <v>59</v>
      </c>
      <c r="C65" s="71"/>
      <c r="D65" s="62"/>
      <c r="E65" s="43">
        <v>20</v>
      </c>
      <c r="F65" s="11"/>
      <c r="G65" s="11"/>
      <c r="H65" s="10">
        <f>IF(Sheet2!D100=TRUE,E65+10*(Sheet2!E100-1),0)</f>
        <v>0</v>
      </c>
      <c r="I65" s="11" t="s">
        <v>14</v>
      </c>
    </row>
    <row r="66" spans="2:9" ht="13.8" x14ac:dyDescent="0.25">
      <c r="B66" s="70" t="s">
        <v>97</v>
      </c>
      <c r="C66" s="71"/>
      <c r="D66" s="62"/>
      <c r="E66" s="43">
        <v>20</v>
      </c>
      <c r="F66" s="11"/>
      <c r="G66" s="11"/>
      <c r="H66" s="10">
        <f>IF(Sheet2!D101=TRUE,E66,0)</f>
        <v>0</v>
      </c>
      <c r="I66" s="11"/>
    </row>
    <row r="67" spans="2:9" ht="15" customHeight="1" x14ac:dyDescent="0.25">
      <c r="B67" s="68" t="s">
        <v>22</v>
      </c>
      <c r="C67" s="69"/>
      <c r="D67" s="57"/>
      <c r="E67" s="43">
        <v>20</v>
      </c>
      <c r="F67" s="11"/>
      <c r="G67" s="11"/>
      <c r="H67" s="10">
        <f>IF(Sheet2!D47=TRUE,E67,0)</f>
        <v>0</v>
      </c>
      <c r="I67" s="11" t="s">
        <v>11</v>
      </c>
    </row>
    <row r="68" spans="2:9" ht="15" customHeight="1" x14ac:dyDescent="0.25">
      <c r="B68" s="68" t="s">
        <v>60</v>
      </c>
      <c r="C68" s="69"/>
      <c r="D68" s="57"/>
      <c r="E68" s="43">
        <v>15</v>
      </c>
      <c r="F68" s="11"/>
      <c r="G68" s="11"/>
      <c r="H68" s="10">
        <f>IF(Sheet2!D69=TRUE,E68,0)</f>
        <v>0</v>
      </c>
      <c r="I68" s="11" t="s">
        <v>64</v>
      </c>
    </row>
    <row r="69" spans="2:9" ht="15" customHeight="1" x14ac:dyDescent="0.25">
      <c r="B69" s="68" t="s">
        <v>57</v>
      </c>
      <c r="C69" s="69"/>
      <c r="D69" s="57"/>
      <c r="E69" s="43">
        <v>15</v>
      </c>
      <c r="F69" s="11"/>
      <c r="G69" s="11"/>
      <c r="H69" s="10">
        <f>IF(Sheet2!D70=TRUE,E69,0)</f>
        <v>0</v>
      </c>
      <c r="I69" s="11" t="s">
        <v>14</v>
      </c>
    </row>
    <row r="70" spans="2:9" ht="30" customHeight="1" x14ac:dyDescent="0.25">
      <c r="B70" s="68" t="s">
        <v>72</v>
      </c>
      <c r="C70" s="69"/>
      <c r="D70" s="57"/>
      <c r="E70" s="43">
        <v>15</v>
      </c>
      <c r="F70" s="11"/>
      <c r="G70" s="11"/>
      <c r="H70" s="10">
        <f>IF(Sheet2!D71=TRUE,E70,0)</f>
        <v>0</v>
      </c>
      <c r="I70" s="11" t="s">
        <v>15</v>
      </c>
    </row>
    <row r="71" spans="2:9" ht="23.55" customHeight="1" x14ac:dyDescent="0.25">
      <c r="B71" s="68" t="s">
        <v>23</v>
      </c>
      <c r="C71" s="69"/>
      <c r="D71" s="57"/>
      <c r="E71" s="43">
        <v>10</v>
      </c>
      <c r="F71" s="11"/>
      <c r="G71" s="11"/>
      <c r="H71" s="10">
        <f>IF(Sheet2!D72=TRUE,E71+5*(Sheet2!E72-1),0)</f>
        <v>0</v>
      </c>
      <c r="I71" s="11" t="s">
        <v>16</v>
      </c>
    </row>
    <row r="72" spans="2:9" ht="15" customHeight="1" x14ac:dyDescent="0.25">
      <c r="B72" s="68" t="s">
        <v>27</v>
      </c>
      <c r="C72" s="69"/>
      <c r="D72" s="57"/>
      <c r="E72" s="43">
        <v>15</v>
      </c>
      <c r="F72" s="11"/>
      <c r="G72" s="11"/>
      <c r="H72" s="10">
        <f>IF(Sheet2!D73=TRUE,E72,0)</f>
        <v>0</v>
      </c>
      <c r="I72" s="11" t="s">
        <v>28</v>
      </c>
    </row>
    <row r="73" spans="2:9" ht="15" customHeight="1" x14ac:dyDescent="0.25">
      <c r="B73" s="68" t="s">
        <v>65</v>
      </c>
      <c r="C73" s="69"/>
      <c r="D73" s="57"/>
      <c r="E73" s="43">
        <v>20</v>
      </c>
      <c r="F73" s="11"/>
      <c r="G73" s="11"/>
      <c r="H73" s="10">
        <f>IF(Sheet2!D74=TRUE,E73,0)</f>
        <v>0</v>
      </c>
      <c r="I73" s="11" t="s">
        <v>10</v>
      </c>
    </row>
    <row r="74" spans="2:9" ht="16.5" customHeight="1" x14ac:dyDescent="0.25">
      <c r="B74" s="68" t="s">
        <v>50</v>
      </c>
      <c r="C74" s="69"/>
      <c r="D74" s="57"/>
      <c r="E74" s="43">
        <v>15</v>
      </c>
      <c r="F74" s="11"/>
      <c r="G74" s="11"/>
      <c r="H74" s="10">
        <f>IF(Sheet2!D75=TRUE,E74,0)</f>
        <v>0</v>
      </c>
      <c r="I74" s="11" t="s">
        <v>10</v>
      </c>
    </row>
    <row r="75" spans="2:9" ht="30" customHeight="1" x14ac:dyDescent="0.25">
      <c r="B75" s="68" t="s">
        <v>38</v>
      </c>
      <c r="C75" s="93"/>
      <c r="D75" s="57"/>
      <c r="E75" s="43">
        <v>15</v>
      </c>
      <c r="F75" s="11"/>
      <c r="G75" s="11"/>
      <c r="H75" s="10">
        <f>IF(Sheet2!E104&gt;1,E75*(Sheet2!E104-1),0)</f>
        <v>0</v>
      </c>
      <c r="I75" s="11"/>
    </row>
    <row r="76" spans="2:9" ht="15" customHeight="1" x14ac:dyDescent="0.25">
      <c r="B76" s="68" t="s">
        <v>51</v>
      </c>
      <c r="C76" s="69"/>
      <c r="D76" s="57"/>
      <c r="E76" s="43">
        <v>15</v>
      </c>
      <c r="F76" s="11"/>
      <c r="G76" s="11"/>
      <c r="H76" s="10">
        <f>IF(Sheet2!D55=TRUE,E76,0)</f>
        <v>0</v>
      </c>
      <c r="I76" s="11" t="s">
        <v>11</v>
      </c>
    </row>
    <row r="77" spans="2:9" ht="15" customHeight="1" x14ac:dyDescent="0.25">
      <c r="B77" s="68" t="s">
        <v>7</v>
      </c>
      <c r="C77" s="69"/>
      <c r="D77" s="57"/>
      <c r="E77" s="43">
        <v>10</v>
      </c>
      <c r="F77" s="11"/>
      <c r="G77" s="11"/>
      <c r="H77" s="10">
        <f>IF(Sheet2!D104=TRUE,E77,0)</f>
        <v>0</v>
      </c>
      <c r="I77" s="11" t="s">
        <v>13</v>
      </c>
    </row>
    <row r="78" spans="2:9" ht="16.8" customHeight="1" x14ac:dyDescent="0.25">
      <c r="B78" s="91" t="s">
        <v>77</v>
      </c>
      <c r="C78" s="92"/>
      <c r="D78" s="57"/>
      <c r="E78" s="43">
        <v>25</v>
      </c>
      <c r="F78" s="11"/>
      <c r="G78" s="11"/>
      <c r="H78" s="10">
        <f>IF(Sheet2!E85&gt;1,E78*(Sheet2!E85-1),0)</f>
        <v>0</v>
      </c>
      <c r="I78" s="11" t="s">
        <v>32</v>
      </c>
    </row>
    <row r="79" spans="2:9" ht="16.8" customHeight="1" x14ac:dyDescent="0.25">
      <c r="B79" s="91" t="s">
        <v>102</v>
      </c>
      <c r="C79" s="92"/>
      <c r="D79" s="57"/>
      <c r="E79" s="43">
        <v>20</v>
      </c>
      <c r="F79" s="11"/>
      <c r="G79" s="11"/>
      <c r="H79" s="10">
        <f>IF(Sheet2!E86&gt;1,E79*(Sheet2!E86-1),0)</f>
        <v>0</v>
      </c>
      <c r="I79" s="11" t="s">
        <v>32</v>
      </c>
    </row>
    <row r="80" spans="2:9" ht="14.1" customHeight="1" x14ac:dyDescent="0.25">
      <c r="B80" s="68" t="s">
        <v>56</v>
      </c>
      <c r="C80" s="69"/>
      <c r="D80" s="57"/>
      <c r="E80" s="43">
        <v>10</v>
      </c>
      <c r="F80" s="11"/>
      <c r="G80" s="11"/>
      <c r="H80" s="10">
        <f>IF(Sheet2!D87=TRUE,E80,0)</f>
        <v>0</v>
      </c>
      <c r="I80" s="11" t="s">
        <v>33</v>
      </c>
    </row>
    <row r="81" spans="1:10" ht="23.55" customHeight="1" x14ac:dyDescent="0.25">
      <c r="B81" s="72" t="s">
        <v>26</v>
      </c>
      <c r="C81" s="72"/>
      <c r="D81" s="63"/>
      <c r="E81" s="47"/>
      <c r="F81" s="15"/>
      <c r="G81" s="15"/>
      <c r="H81" s="14"/>
      <c r="I81" s="15"/>
      <c r="J81" s="16"/>
    </row>
    <row r="82" spans="1:10" ht="13.8" x14ac:dyDescent="0.25">
      <c r="A82" s="32">
        <v>9</v>
      </c>
      <c r="B82" s="75"/>
      <c r="C82" s="76"/>
      <c r="D82" s="52"/>
      <c r="E82" s="42"/>
      <c r="F82" s="39"/>
      <c r="G82" s="39"/>
      <c r="H82" s="38"/>
      <c r="I82" s="39"/>
    </row>
    <row r="83" spans="1:10" ht="30" customHeight="1" x14ac:dyDescent="0.25">
      <c r="B83" s="68" t="s">
        <v>98</v>
      </c>
      <c r="C83" s="69"/>
      <c r="D83" s="57"/>
      <c r="E83" s="48"/>
      <c r="F83" s="21"/>
      <c r="G83" s="21"/>
      <c r="H83" s="21"/>
      <c r="I83" s="21"/>
    </row>
    <row r="84" spans="1:10" ht="36.6" customHeight="1" x14ac:dyDescent="0.25">
      <c r="B84" s="89"/>
      <c r="C84" s="90"/>
      <c r="D84" s="57"/>
      <c r="E84" s="48"/>
      <c r="F84" s="21">
        <v>0</v>
      </c>
      <c r="G84" s="21"/>
      <c r="H84" s="21">
        <f>F84</f>
        <v>0</v>
      </c>
      <c r="I84" s="21"/>
    </row>
    <row r="85" spans="1:10" ht="6" hidden="1" customHeight="1" x14ac:dyDescent="0.25">
      <c r="B85" s="8"/>
      <c r="C85" s="8"/>
      <c r="D85" s="8"/>
      <c r="E85" s="45"/>
      <c r="F85" s="12"/>
      <c r="G85" s="12"/>
      <c r="H85" s="5"/>
      <c r="I85" s="12"/>
    </row>
    <row r="86" spans="1:10" ht="27.6" x14ac:dyDescent="0.25">
      <c r="B86" s="4" t="s">
        <v>2</v>
      </c>
      <c r="C86" s="8"/>
      <c r="D86" s="24" t="s">
        <v>24</v>
      </c>
      <c r="E86" s="44">
        <f>SUM(E10:E84)+20</f>
        <v>945</v>
      </c>
      <c r="F86" s="23" t="s">
        <v>25</v>
      </c>
      <c r="G86" s="49">
        <f>SUM(H9:H84)</f>
        <v>0</v>
      </c>
      <c r="I86" s="6"/>
    </row>
    <row r="87" spans="1:10" ht="20.25" customHeight="1" x14ac:dyDescent="0.25">
      <c r="B87" s="88"/>
      <c r="C87" s="88"/>
      <c r="D87" s="88"/>
      <c r="E87" s="88"/>
      <c r="F87" s="88"/>
      <c r="G87" s="6"/>
      <c r="H87" s="7"/>
      <c r="I87" s="6"/>
    </row>
    <row r="88" spans="1:10" ht="32.1" customHeight="1" x14ac:dyDescent="0.25">
      <c r="B88" s="88" t="s">
        <v>31</v>
      </c>
      <c r="C88" s="88"/>
      <c r="D88" s="88"/>
      <c r="E88" s="88"/>
      <c r="F88" s="88"/>
      <c r="G88" s="6"/>
      <c r="I88" s="6"/>
    </row>
  </sheetData>
  <sheetProtection selectLockedCells="1"/>
  <mergeCells count="84">
    <mergeCell ref="B21:C21"/>
    <mergeCell ref="B22:C22"/>
    <mergeCell ref="B27:C27"/>
    <mergeCell ref="B23:C23"/>
    <mergeCell ref="B9:C9"/>
    <mergeCell ref="B18:C18"/>
    <mergeCell ref="B20:C20"/>
    <mergeCell ref="B19:C19"/>
    <mergeCell ref="B14:C14"/>
    <mergeCell ref="B12:C12"/>
    <mergeCell ref="B16:C16"/>
    <mergeCell ref="B17:C17"/>
    <mergeCell ref="B24:C24"/>
    <mergeCell ref="B8:C8"/>
    <mergeCell ref="B15:C15"/>
    <mergeCell ref="B13:C13"/>
    <mergeCell ref="B11:C11"/>
    <mergeCell ref="B10:C10"/>
    <mergeCell ref="B28:C28"/>
    <mergeCell ref="B29:C29"/>
    <mergeCell ref="B25:C25"/>
    <mergeCell ref="B26:C26"/>
    <mergeCell ref="B31:C31"/>
    <mergeCell ref="B30:C30"/>
    <mergeCell ref="B3:C3"/>
    <mergeCell ref="B4:C4"/>
    <mergeCell ref="B7:C7"/>
    <mergeCell ref="B5:I5"/>
    <mergeCell ref="E4:G4"/>
    <mergeCell ref="B6:C6"/>
    <mergeCell ref="B88:F88"/>
    <mergeCell ref="B76:C76"/>
    <mergeCell ref="B74:C74"/>
    <mergeCell ref="B80:C80"/>
    <mergeCell ref="B84:C84"/>
    <mergeCell ref="B83:C83"/>
    <mergeCell ref="B81:C81"/>
    <mergeCell ref="B87:F87"/>
    <mergeCell ref="B79:C79"/>
    <mergeCell ref="B75:C75"/>
    <mergeCell ref="B77:C77"/>
    <mergeCell ref="B82:C82"/>
    <mergeCell ref="B78:C78"/>
    <mergeCell ref="B61:C61"/>
    <mergeCell ref="B36:C36"/>
    <mergeCell ref="B37:C37"/>
    <mergeCell ref="B49:C49"/>
    <mergeCell ref="B41:C41"/>
    <mergeCell ref="B50:C50"/>
    <mergeCell ref="B53:C53"/>
    <mergeCell ref="B54:C54"/>
    <mergeCell ref="B58:C58"/>
    <mergeCell ref="B48:C48"/>
    <mergeCell ref="B45:C45"/>
    <mergeCell ref="B52:C52"/>
    <mergeCell ref="B43:C43"/>
    <mergeCell ref="B39:C39"/>
    <mergeCell ref="B35:C35"/>
    <mergeCell ref="B32:C32"/>
    <mergeCell ref="B55:C55"/>
    <mergeCell ref="B38:C38"/>
    <mergeCell ref="B47:C47"/>
    <mergeCell ref="B42:C42"/>
    <mergeCell ref="B46:C46"/>
    <mergeCell ref="B40:C40"/>
    <mergeCell ref="B51:C51"/>
    <mergeCell ref="B34:C34"/>
    <mergeCell ref="B33:C33"/>
    <mergeCell ref="B73:C73"/>
    <mergeCell ref="B70:C70"/>
    <mergeCell ref="B72:C72"/>
    <mergeCell ref="B57:C57"/>
    <mergeCell ref="B56:C56"/>
    <mergeCell ref="B59:C59"/>
    <mergeCell ref="B65:C65"/>
    <mergeCell ref="B63:C63"/>
    <mergeCell ref="B60:C60"/>
    <mergeCell ref="B69:C69"/>
    <mergeCell ref="B71:C71"/>
    <mergeCell ref="B62:C62"/>
    <mergeCell ref="B64:C64"/>
    <mergeCell ref="B68:C68"/>
    <mergeCell ref="B67:C67"/>
    <mergeCell ref="B66:C66"/>
  </mergeCells>
  <phoneticPr fontId="3" type="noConversion"/>
  <printOptions horizontalCentered="1"/>
  <pageMargins left="0.2" right="0.17" top="0.75" bottom="0.25" header="0.25" footer="0.2"/>
  <pageSetup scale="88" fitToHeight="3" orientation="landscape" r:id="rId1"/>
  <headerFooter alignWithMargins="0">
    <oddHeader>&amp;L&amp;G&amp;C&amp;"Arial,Bold"&amp;14ROTARY DISTRICT 7750
 2020-2021 Governor's Excellence Award</oddHeader>
  </headerFooter>
  <rowBreaks count="2" manualBreakCount="2">
    <brk id="31" max="16383" man="1"/>
    <brk id="61"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0" r:id="rId5" name="Check Box 6">
              <controlPr defaultSize="0" autoFill="0" autoLine="0" autoPict="0">
                <anchor moveWithCells="1">
                  <from>
                    <xdr:col>5</xdr:col>
                    <xdr:colOff>259080</xdr:colOff>
                    <xdr:row>9</xdr:row>
                    <xdr:rowOff>220980</xdr:rowOff>
                  </from>
                  <to>
                    <xdr:col>5</xdr:col>
                    <xdr:colOff>594360</xdr:colOff>
                    <xdr:row>11</xdr:row>
                    <xdr:rowOff>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5</xdr:col>
                    <xdr:colOff>259080</xdr:colOff>
                    <xdr:row>10</xdr:row>
                    <xdr:rowOff>220980</xdr:rowOff>
                  </from>
                  <to>
                    <xdr:col>5</xdr:col>
                    <xdr:colOff>594360</xdr:colOff>
                    <xdr:row>12</xdr:row>
                    <xdr:rowOff>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5</xdr:col>
                    <xdr:colOff>259080</xdr:colOff>
                    <xdr:row>17</xdr:row>
                    <xdr:rowOff>15240</xdr:rowOff>
                  </from>
                  <to>
                    <xdr:col>5</xdr:col>
                    <xdr:colOff>594360</xdr:colOff>
                    <xdr:row>17</xdr:row>
                    <xdr:rowOff>281940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5</xdr:col>
                    <xdr:colOff>259080</xdr:colOff>
                    <xdr:row>17</xdr:row>
                    <xdr:rowOff>373380</xdr:rowOff>
                  </from>
                  <to>
                    <xdr:col>5</xdr:col>
                    <xdr:colOff>594360</xdr:colOff>
                    <xdr:row>19</xdr:row>
                    <xdr:rowOff>22860</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5</xdr:col>
                    <xdr:colOff>259080</xdr:colOff>
                    <xdr:row>22</xdr:row>
                    <xdr:rowOff>68580</xdr:rowOff>
                  </from>
                  <to>
                    <xdr:col>6</xdr:col>
                    <xdr:colOff>0</xdr:colOff>
                    <xdr:row>22</xdr:row>
                    <xdr:rowOff>289560</xdr:rowOff>
                  </to>
                </anchor>
              </controlPr>
            </control>
          </mc:Choice>
        </mc:AlternateContent>
        <mc:AlternateContent xmlns:mc="http://schemas.openxmlformats.org/markup-compatibility/2006">
          <mc:Choice Requires="x14">
            <control shapeId="1056" r:id="rId10" name="Check Box 32">
              <controlPr defaultSize="0" autoFill="0" autoLine="0" autoPict="0">
                <anchor moveWithCells="1">
                  <from>
                    <xdr:col>5</xdr:col>
                    <xdr:colOff>259080</xdr:colOff>
                    <xdr:row>26</xdr:row>
                    <xdr:rowOff>0</xdr:rowOff>
                  </from>
                  <to>
                    <xdr:col>5</xdr:col>
                    <xdr:colOff>556260</xdr:colOff>
                    <xdr:row>27</xdr:row>
                    <xdr:rowOff>45720</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from>
                    <xdr:col>5</xdr:col>
                    <xdr:colOff>259080</xdr:colOff>
                    <xdr:row>23</xdr:row>
                    <xdr:rowOff>99060</xdr:rowOff>
                  </from>
                  <to>
                    <xdr:col>5</xdr:col>
                    <xdr:colOff>594360</xdr:colOff>
                    <xdr:row>24</xdr:row>
                    <xdr:rowOff>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5</xdr:col>
                    <xdr:colOff>289560</xdr:colOff>
                    <xdr:row>34</xdr:row>
                    <xdr:rowOff>175260</xdr:rowOff>
                  </from>
                  <to>
                    <xdr:col>5</xdr:col>
                    <xdr:colOff>586740</xdr:colOff>
                    <xdr:row>35</xdr:row>
                    <xdr:rowOff>0</xdr:rowOff>
                  </to>
                </anchor>
              </controlPr>
            </control>
          </mc:Choice>
        </mc:AlternateContent>
        <mc:AlternateContent xmlns:mc="http://schemas.openxmlformats.org/markup-compatibility/2006">
          <mc:Choice Requires="x14">
            <control shapeId="1066" r:id="rId13" name="Check Box 42">
              <controlPr defaultSize="0" autoFill="0" autoLine="0" autoPict="0">
                <anchor moveWithCells="1">
                  <from>
                    <xdr:col>5</xdr:col>
                    <xdr:colOff>289560</xdr:colOff>
                    <xdr:row>36</xdr:row>
                    <xdr:rowOff>419100</xdr:rowOff>
                  </from>
                  <to>
                    <xdr:col>6</xdr:col>
                    <xdr:colOff>0</xdr:colOff>
                    <xdr:row>38</xdr:row>
                    <xdr:rowOff>0</xdr:rowOff>
                  </to>
                </anchor>
              </controlPr>
            </control>
          </mc:Choice>
        </mc:AlternateContent>
        <mc:AlternateContent xmlns:mc="http://schemas.openxmlformats.org/markup-compatibility/2006">
          <mc:Choice Requires="x14">
            <control shapeId="1067" r:id="rId14" name="Check Box 43">
              <controlPr defaultSize="0" autoFill="0" autoLine="0" autoPict="0">
                <anchor moveWithCells="1">
                  <from>
                    <xdr:col>5</xdr:col>
                    <xdr:colOff>289560</xdr:colOff>
                    <xdr:row>35</xdr:row>
                    <xdr:rowOff>190500</xdr:rowOff>
                  </from>
                  <to>
                    <xdr:col>5</xdr:col>
                    <xdr:colOff>609600</xdr:colOff>
                    <xdr:row>35</xdr:row>
                    <xdr:rowOff>441960</xdr:rowOff>
                  </to>
                </anchor>
              </controlPr>
            </control>
          </mc:Choice>
        </mc:AlternateContent>
        <mc:AlternateContent xmlns:mc="http://schemas.openxmlformats.org/markup-compatibility/2006">
          <mc:Choice Requires="x14">
            <control shapeId="1073" r:id="rId15" name="Check Box 49">
              <controlPr defaultSize="0" autoFill="0" autoLine="0" autoPict="0">
                <anchor moveWithCells="1">
                  <from>
                    <xdr:col>5</xdr:col>
                    <xdr:colOff>289560</xdr:colOff>
                    <xdr:row>38</xdr:row>
                    <xdr:rowOff>0</xdr:rowOff>
                  </from>
                  <to>
                    <xdr:col>6</xdr:col>
                    <xdr:colOff>0</xdr:colOff>
                    <xdr:row>39</xdr:row>
                    <xdr:rowOff>22860</xdr:rowOff>
                  </to>
                </anchor>
              </controlPr>
            </control>
          </mc:Choice>
        </mc:AlternateContent>
        <mc:AlternateContent xmlns:mc="http://schemas.openxmlformats.org/markup-compatibility/2006">
          <mc:Choice Requires="x14">
            <control shapeId="1077" r:id="rId16" name="Check Box 53">
              <controlPr defaultSize="0" autoFill="0" autoLine="0" autoPict="0">
                <anchor moveWithCells="1">
                  <from>
                    <xdr:col>5</xdr:col>
                    <xdr:colOff>251460</xdr:colOff>
                    <xdr:row>65</xdr:row>
                    <xdr:rowOff>213360</xdr:rowOff>
                  </from>
                  <to>
                    <xdr:col>5</xdr:col>
                    <xdr:colOff>586740</xdr:colOff>
                    <xdr:row>67</xdr:row>
                    <xdr:rowOff>30480</xdr:rowOff>
                  </to>
                </anchor>
              </controlPr>
            </control>
          </mc:Choice>
        </mc:AlternateContent>
        <mc:AlternateContent xmlns:mc="http://schemas.openxmlformats.org/markup-compatibility/2006">
          <mc:Choice Requires="x14">
            <control shapeId="1079" r:id="rId17" name="Check Box 55">
              <controlPr defaultSize="0" autoFill="0" autoLine="0" autoPict="0">
                <anchor moveWithCells="1">
                  <from>
                    <xdr:col>5</xdr:col>
                    <xdr:colOff>259080</xdr:colOff>
                    <xdr:row>66</xdr:row>
                    <xdr:rowOff>213360</xdr:rowOff>
                  </from>
                  <to>
                    <xdr:col>5</xdr:col>
                    <xdr:colOff>594360</xdr:colOff>
                    <xdr:row>68</xdr:row>
                    <xdr:rowOff>0</xdr:rowOff>
                  </to>
                </anchor>
              </controlPr>
            </control>
          </mc:Choice>
        </mc:AlternateContent>
        <mc:AlternateContent xmlns:mc="http://schemas.openxmlformats.org/markup-compatibility/2006">
          <mc:Choice Requires="x14">
            <control shapeId="1081" r:id="rId18" name="Check Box 57">
              <controlPr defaultSize="0" autoFill="0" autoLine="0" autoPict="0">
                <anchor moveWithCells="1">
                  <from>
                    <xdr:col>5</xdr:col>
                    <xdr:colOff>266700</xdr:colOff>
                    <xdr:row>67</xdr:row>
                    <xdr:rowOff>144780</xdr:rowOff>
                  </from>
                  <to>
                    <xdr:col>5</xdr:col>
                    <xdr:colOff>640080</xdr:colOff>
                    <xdr:row>69</xdr:row>
                    <xdr:rowOff>45720</xdr:rowOff>
                  </to>
                </anchor>
              </controlPr>
            </control>
          </mc:Choice>
        </mc:AlternateContent>
        <mc:AlternateContent xmlns:mc="http://schemas.openxmlformats.org/markup-compatibility/2006">
          <mc:Choice Requires="x14">
            <control shapeId="1083" r:id="rId19" name="Check Box 59">
              <controlPr defaultSize="0" autoFill="0" autoLine="0" autoPict="0">
                <anchor moveWithCells="1">
                  <from>
                    <xdr:col>5</xdr:col>
                    <xdr:colOff>289560</xdr:colOff>
                    <xdr:row>69</xdr:row>
                    <xdr:rowOff>99060</xdr:rowOff>
                  </from>
                  <to>
                    <xdr:col>5</xdr:col>
                    <xdr:colOff>609600</xdr:colOff>
                    <xdr:row>69</xdr:row>
                    <xdr:rowOff>365760</xdr:rowOff>
                  </to>
                </anchor>
              </controlPr>
            </control>
          </mc:Choice>
        </mc:AlternateContent>
        <mc:AlternateContent xmlns:mc="http://schemas.openxmlformats.org/markup-compatibility/2006">
          <mc:Choice Requires="x14">
            <control shapeId="1087" r:id="rId20" name="Check Box 63">
              <controlPr defaultSize="0" autoFill="0" autoLine="0" autoPict="0">
                <anchor moveWithCells="1">
                  <from>
                    <xdr:col>5</xdr:col>
                    <xdr:colOff>289560</xdr:colOff>
                    <xdr:row>70</xdr:row>
                    <xdr:rowOff>60960</xdr:rowOff>
                  </from>
                  <to>
                    <xdr:col>5</xdr:col>
                    <xdr:colOff>609600</xdr:colOff>
                    <xdr:row>70</xdr:row>
                    <xdr:rowOff>289560</xdr:rowOff>
                  </to>
                </anchor>
              </controlPr>
            </control>
          </mc:Choice>
        </mc:AlternateContent>
        <mc:AlternateContent xmlns:mc="http://schemas.openxmlformats.org/markup-compatibility/2006">
          <mc:Choice Requires="x14">
            <control shapeId="1091" r:id="rId21" name="Check Box 67">
              <controlPr defaultSize="0" autoFill="0" autoLine="0" autoPict="0">
                <anchor moveWithCells="1">
                  <from>
                    <xdr:col>5</xdr:col>
                    <xdr:colOff>289560</xdr:colOff>
                    <xdr:row>71</xdr:row>
                    <xdr:rowOff>213360</xdr:rowOff>
                  </from>
                  <to>
                    <xdr:col>5</xdr:col>
                    <xdr:colOff>594360</xdr:colOff>
                    <xdr:row>73</xdr:row>
                    <xdr:rowOff>0</xdr:rowOff>
                  </to>
                </anchor>
              </controlPr>
            </control>
          </mc:Choice>
        </mc:AlternateContent>
        <mc:AlternateContent xmlns:mc="http://schemas.openxmlformats.org/markup-compatibility/2006">
          <mc:Choice Requires="x14">
            <control shapeId="1093" r:id="rId22" name="Check Box 69">
              <controlPr defaultSize="0" autoFill="0" autoLine="0" autoPict="0">
                <anchor moveWithCells="1">
                  <from>
                    <xdr:col>5</xdr:col>
                    <xdr:colOff>289560</xdr:colOff>
                    <xdr:row>73</xdr:row>
                    <xdr:rowOff>0</xdr:rowOff>
                  </from>
                  <to>
                    <xdr:col>5</xdr:col>
                    <xdr:colOff>609600</xdr:colOff>
                    <xdr:row>74</xdr:row>
                    <xdr:rowOff>22860</xdr:rowOff>
                  </to>
                </anchor>
              </controlPr>
            </control>
          </mc:Choice>
        </mc:AlternateContent>
        <mc:AlternateContent xmlns:mc="http://schemas.openxmlformats.org/markup-compatibility/2006">
          <mc:Choice Requires="x14">
            <control shapeId="1095" r:id="rId23" name="Check Box 71">
              <controlPr defaultSize="0" autoFill="0" autoLine="0" autoPict="0">
                <anchor moveWithCells="1">
                  <from>
                    <xdr:col>5</xdr:col>
                    <xdr:colOff>297180</xdr:colOff>
                    <xdr:row>74</xdr:row>
                    <xdr:rowOff>434340</xdr:rowOff>
                  </from>
                  <to>
                    <xdr:col>6</xdr:col>
                    <xdr:colOff>0</xdr:colOff>
                    <xdr:row>76</xdr:row>
                    <xdr:rowOff>0</xdr:rowOff>
                  </to>
                </anchor>
              </controlPr>
            </control>
          </mc:Choice>
        </mc:AlternateContent>
        <mc:AlternateContent xmlns:mc="http://schemas.openxmlformats.org/markup-compatibility/2006">
          <mc:Choice Requires="x14">
            <control shapeId="1101" r:id="rId24" name="Check Box 77">
              <controlPr defaultSize="0" autoFill="0" autoLine="0" autoPict="0">
                <anchor moveWithCells="1">
                  <from>
                    <xdr:col>5</xdr:col>
                    <xdr:colOff>259080</xdr:colOff>
                    <xdr:row>48</xdr:row>
                    <xdr:rowOff>419100</xdr:rowOff>
                  </from>
                  <to>
                    <xdr:col>5</xdr:col>
                    <xdr:colOff>594360</xdr:colOff>
                    <xdr:row>50</xdr:row>
                    <xdr:rowOff>0</xdr:rowOff>
                  </to>
                </anchor>
              </controlPr>
            </control>
          </mc:Choice>
        </mc:AlternateContent>
        <mc:AlternateContent xmlns:mc="http://schemas.openxmlformats.org/markup-compatibility/2006">
          <mc:Choice Requires="x14">
            <control shapeId="1105" r:id="rId25" name="Check Box 81">
              <controlPr defaultSize="0" autoFill="0" autoLine="0" autoPict="0">
                <anchor moveWithCells="1">
                  <from>
                    <xdr:col>5</xdr:col>
                    <xdr:colOff>289560</xdr:colOff>
                    <xdr:row>56</xdr:row>
                    <xdr:rowOff>137160</xdr:rowOff>
                  </from>
                  <to>
                    <xdr:col>5</xdr:col>
                    <xdr:colOff>632460</xdr:colOff>
                    <xdr:row>56</xdr:row>
                    <xdr:rowOff>403860</xdr:rowOff>
                  </to>
                </anchor>
              </controlPr>
            </control>
          </mc:Choice>
        </mc:AlternateContent>
        <mc:AlternateContent xmlns:mc="http://schemas.openxmlformats.org/markup-compatibility/2006">
          <mc:Choice Requires="x14">
            <control shapeId="1109" r:id="rId26" name="Check Box 85">
              <controlPr defaultSize="0" autoFill="0" autoLine="0" autoPict="0">
                <anchor moveWithCells="1">
                  <from>
                    <xdr:col>5</xdr:col>
                    <xdr:colOff>289560</xdr:colOff>
                    <xdr:row>58</xdr:row>
                    <xdr:rowOff>91440</xdr:rowOff>
                  </from>
                  <to>
                    <xdr:col>5</xdr:col>
                    <xdr:colOff>594360</xdr:colOff>
                    <xdr:row>59</xdr:row>
                    <xdr:rowOff>22860</xdr:rowOff>
                  </to>
                </anchor>
              </controlPr>
            </control>
          </mc:Choice>
        </mc:AlternateContent>
        <mc:AlternateContent xmlns:mc="http://schemas.openxmlformats.org/markup-compatibility/2006">
          <mc:Choice Requires="x14">
            <control shapeId="1111" r:id="rId27" name="Check Box 87">
              <controlPr defaultSize="0" autoFill="0" autoLine="0" autoPict="0">
                <anchor moveWithCells="1">
                  <from>
                    <xdr:col>5</xdr:col>
                    <xdr:colOff>289560</xdr:colOff>
                    <xdr:row>59</xdr:row>
                    <xdr:rowOff>0</xdr:rowOff>
                  </from>
                  <to>
                    <xdr:col>5</xdr:col>
                    <xdr:colOff>594360</xdr:colOff>
                    <xdr:row>60</xdr:row>
                    <xdr:rowOff>45720</xdr:rowOff>
                  </to>
                </anchor>
              </controlPr>
            </control>
          </mc:Choice>
        </mc:AlternateContent>
        <mc:AlternateContent xmlns:mc="http://schemas.openxmlformats.org/markup-compatibility/2006">
          <mc:Choice Requires="x14">
            <control shapeId="1112" r:id="rId28" name="Check Box 88">
              <controlPr defaultSize="0" autoFill="0" autoLine="0" autoPict="0">
                <anchor moveWithCells="1">
                  <from>
                    <xdr:col>5</xdr:col>
                    <xdr:colOff>259080</xdr:colOff>
                    <xdr:row>48</xdr:row>
                    <xdr:rowOff>60960</xdr:rowOff>
                  </from>
                  <to>
                    <xdr:col>5</xdr:col>
                    <xdr:colOff>594360</xdr:colOff>
                    <xdr:row>48</xdr:row>
                    <xdr:rowOff>327660</xdr:rowOff>
                  </to>
                </anchor>
              </controlPr>
            </control>
          </mc:Choice>
        </mc:AlternateContent>
        <mc:AlternateContent xmlns:mc="http://schemas.openxmlformats.org/markup-compatibility/2006">
          <mc:Choice Requires="x14">
            <control shapeId="1113" r:id="rId29" name="Check Box 89">
              <controlPr defaultSize="0" autoFill="0" autoLine="0" autoPict="0">
                <anchor moveWithCells="1">
                  <from>
                    <xdr:col>5</xdr:col>
                    <xdr:colOff>289560</xdr:colOff>
                    <xdr:row>59</xdr:row>
                    <xdr:rowOff>205740</xdr:rowOff>
                  </from>
                  <to>
                    <xdr:col>5</xdr:col>
                    <xdr:colOff>708660</xdr:colOff>
                    <xdr:row>61</xdr:row>
                    <xdr:rowOff>45720</xdr:rowOff>
                  </to>
                </anchor>
              </controlPr>
            </control>
          </mc:Choice>
        </mc:AlternateContent>
        <mc:AlternateContent xmlns:mc="http://schemas.openxmlformats.org/markup-compatibility/2006">
          <mc:Choice Requires="x14">
            <control shapeId="1123" r:id="rId30" name="Drop Down 99">
              <controlPr defaultSize="0" autoLine="0" autoPict="0">
                <anchor moveWithCells="1">
                  <from>
                    <xdr:col>6</xdr:col>
                    <xdr:colOff>129540</xdr:colOff>
                    <xdr:row>27</xdr:row>
                    <xdr:rowOff>0</xdr:rowOff>
                  </from>
                  <to>
                    <xdr:col>6</xdr:col>
                    <xdr:colOff>640080</xdr:colOff>
                    <xdr:row>28</xdr:row>
                    <xdr:rowOff>0</xdr:rowOff>
                  </to>
                </anchor>
              </controlPr>
            </control>
          </mc:Choice>
        </mc:AlternateContent>
        <mc:AlternateContent xmlns:mc="http://schemas.openxmlformats.org/markup-compatibility/2006">
          <mc:Choice Requires="x14">
            <control shapeId="1124" r:id="rId31" name="Drop Down 100">
              <controlPr defaultSize="0" autoLine="0" autoPict="0">
                <anchor moveWithCells="1">
                  <from>
                    <xdr:col>6</xdr:col>
                    <xdr:colOff>129540</xdr:colOff>
                    <xdr:row>22</xdr:row>
                    <xdr:rowOff>99060</xdr:rowOff>
                  </from>
                  <to>
                    <xdr:col>8</xdr:col>
                    <xdr:colOff>0</xdr:colOff>
                    <xdr:row>22</xdr:row>
                    <xdr:rowOff>327660</xdr:rowOff>
                  </to>
                </anchor>
              </controlPr>
            </control>
          </mc:Choice>
        </mc:AlternateContent>
        <mc:AlternateContent xmlns:mc="http://schemas.openxmlformats.org/markup-compatibility/2006">
          <mc:Choice Requires="x14">
            <control shapeId="1127" r:id="rId32" name="Drop Down 103">
              <controlPr defaultSize="0" autoLine="0" autoPict="0">
                <anchor moveWithCells="1">
                  <from>
                    <xdr:col>6</xdr:col>
                    <xdr:colOff>129540</xdr:colOff>
                    <xdr:row>56</xdr:row>
                    <xdr:rowOff>137160</xdr:rowOff>
                  </from>
                  <to>
                    <xdr:col>6</xdr:col>
                    <xdr:colOff>632460</xdr:colOff>
                    <xdr:row>56</xdr:row>
                    <xdr:rowOff>403860</xdr:rowOff>
                  </to>
                </anchor>
              </controlPr>
            </control>
          </mc:Choice>
        </mc:AlternateContent>
        <mc:AlternateContent xmlns:mc="http://schemas.openxmlformats.org/markup-compatibility/2006">
          <mc:Choice Requires="x14">
            <control shapeId="1129" r:id="rId33" name="Drop Down 105">
              <controlPr defaultSize="0" autoLine="0" autoPict="0">
                <anchor moveWithCells="1">
                  <from>
                    <xdr:col>5</xdr:col>
                    <xdr:colOff>175260</xdr:colOff>
                    <xdr:row>54</xdr:row>
                    <xdr:rowOff>91440</xdr:rowOff>
                  </from>
                  <to>
                    <xdr:col>5</xdr:col>
                    <xdr:colOff>670560</xdr:colOff>
                    <xdr:row>54</xdr:row>
                    <xdr:rowOff>327660</xdr:rowOff>
                  </to>
                </anchor>
              </controlPr>
            </control>
          </mc:Choice>
        </mc:AlternateContent>
        <mc:AlternateContent xmlns:mc="http://schemas.openxmlformats.org/markup-compatibility/2006">
          <mc:Choice Requires="x14">
            <control shapeId="1131" r:id="rId34" name="Drop Down 107">
              <controlPr defaultSize="0" autoLine="0" autoPict="0">
                <anchor moveWithCells="1">
                  <from>
                    <xdr:col>6</xdr:col>
                    <xdr:colOff>137160</xdr:colOff>
                    <xdr:row>70</xdr:row>
                    <xdr:rowOff>60960</xdr:rowOff>
                  </from>
                  <to>
                    <xdr:col>6</xdr:col>
                    <xdr:colOff>632460</xdr:colOff>
                    <xdr:row>70</xdr:row>
                    <xdr:rowOff>289560</xdr:rowOff>
                  </to>
                </anchor>
              </controlPr>
            </control>
          </mc:Choice>
        </mc:AlternateContent>
        <mc:AlternateContent xmlns:mc="http://schemas.openxmlformats.org/markup-compatibility/2006">
          <mc:Choice Requires="x14">
            <control shapeId="1132" r:id="rId35" name="Drop Down 108">
              <controlPr defaultSize="0" autoLine="0" autoPict="0">
                <anchor moveWithCells="1">
                  <from>
                    <xdr:col>6</xdr:col>
                    <xdr:colOff>129540</xdr:colOff>
                    <xdr:row>55</xdr:row>
                    <xdr:rowOff>205740</xdr:rowOff>
                  </from>
                  <to>
                    <xdr:col>6</xdr:col>
                    <xdr:colOff>632460</xdr:colOff>
                    <xdr:row>55</xdr:row>
                    <xdr:rowOff>441960</xdr:rowOff>
                  </to>
                </anchor>
              </controlPr>
            </control>
          </mc:Choice>
        </mc:AlternateContent>
        <mc:AlternateContent xmlns:mc="http://schemas.openxmlformats.org/markup-compatibility/2006">
          <mc:Choice Requires="x14">
            <control shapeId="1133" r:id="rId36" name="Check Box 109">
              <controlPr defaultSize="0" autoFill="0" autoLine="0" autoPict="0">
                <anchor moveWithCells="1">
                  <from>
                    <xdr:col>5</xdr:col>
                    <xdr:colOff>289560</xdr:colOff>
                    <xdr:row>52</xdr:row>
                    <xdr:rowOff>411480</xdr:rowOff>
                  </from>
                  <to>
                    <xdr:col>5</xdr:col>
                    <xdr:colOff>594360</xdr:colOff>
                    <xdr:row>54</xdr:row>
                    <xdr:rowOff>22860</xdr:rowOff>
                  </to>
                </anchor>
              </controlPr>
            </control>
          </mc:Choice>
        </mc:AlternateContent>
        <mc:AlternateContent xmlns:mc="http://schemas.openxmlformats.org/markup-compatibility/2006">
          <mc:Choice Requires="x14">
            <control shapeId="1138" r:id="rId37" name="Drop Down 114">
              <controlPr defaultSize="0" autoLine="0" autoPict="0">
                <anchor moveWithCells="1">
                  <from>
                    <xdr:col>6</xdr:col>
                    <xdr:colOff>99060</xdr:colOff>
                    <xdr:row>35</xdr:row>
                    <xdr:rowOff>220980</xdr:rowOff>
                  </from>
                  <to>
                    <xdr:col>6</xdr:col>
                    <xdr:colOff>601980</xdr:colOff>
                    <xdr:row>35</xdr:row>
                    <xdr:rowOff>441960</xdr:rowOff>
                  </to>
                </anchor>
              </controlPr>
            </control>
          </mc:Choice>
        </mc:AlternateContent>
        <mc:AlternateContent xmlns:mc="http://schemas.openxmlformats.org/markup-compatibility/2006">
          <mc:Choice Requires="x14">
            <control shapeId="1139" r:id="rId38" name="Drop Down 115">
              <controlPr defaultSize="0" autoLine="0" autoPict="0">
                <anchor moveWithCells="1">
                  <from>
                    <xdr:col>6</xdr:col>
                    <xdr:colOff>114300</xdr:colOff>
                    <xdr:row>36</xdr:row>
                    <xdr:rowOff>106680</xdr:rowOff>
                  </from>
                  <to>
                    <xdr:col>6</xdr:col>
                    <xdr:colOff>632460</xdr:colOff>
                    <xdr:row>36</xdr:row>
                    <xdr:rowOff>335280</xdr:rowOff>
                  </to>
                </anchor>
              </controlPr>
            </control>
          </mc:Choice>
        </mc:AlternateContent>
        <mc:AlternateContent xmlns:mc="http://schemas.openxmlformats.org/markup-compatibility/2006">
          <mc:Choice Requires="x14">
            <control shapeId="1143" r:id="rId39" name="Check Box 119">
              <controlPr defaultSize="0" autoFill="0" autoLine="0" autoPict="0">
                <anchor moveWithCells="1">
                  <from>
                    <xdr:col>5</xdr:col>
                    <xdr:colOff>259080</xdr:colOff>
                    <xdr:row>11</xdr:row>
                    <xdr:rowOff>220980</xdr:rowOff>
                  </from>
                  <to>
                    <xdr:col>5</xdr:col>
                    <xdr:colOff>594360</xdr:colOff>
                    <xdr:row>13</xdr:row>
                    <xdr:rowOff>22860</xdr:rowOff>
                  </to>
                </anchor>
              </controlPr>
            </control>
          </mc:Choice>
        </mc:AlternateContent>
        <mc:AlternateContent xmlns:mc="http://schemas.openxmlformats.org/markup-compatibility/2006">
          <mc:Choice Requires="x14">
            <control shapeId="1144" r:id="rId40" name="Check Box 120">
              <controlPr defaultSize="0" autoFill="0" autoLine="0" autoPict="0">
                <anchor moveWithCells="1">
                  <from>
                    <xdr:col>5</xdr:col>
                    <xdr:colOff>289560</xdr:colOff>
                    <xdr:row>13</xdr:row>
                    <xdr:rowOff>99060</xdr:rowOff>
                  </from>
                  <to>
                    <xdr:col>5</xdr:col>
                    <xdr:colOff>609600</xdr:colOff>
                    <xdr:row>13</xdr:row>
                    <xdr:rowOff>365760</xdr:rowOff>
                  </to>
                </anchor>
              </controlPr>
            </control>
          </mc:Choice>
        </mc:AlternateContent>
        <mc:AlternateContent xmlns:mc="http://schemas.openxmlformats.org/markup-compatibility/2006">
          <mc:Choice Requires="x14">
            <control shapeId="1145" r:id="rId41" name="Drop Down 121">
              <controlPr defaultSize="0" autoLine="0" autoPict="0">
                <anchor moveWithCells="1">
                  <from>
                    <xdr:col>5</xdr:col>
                    <xdr:colOff>137160</xdr:colOff>
                    <xdr:row>52</xdr:row>
                    <xdr:rowOff>99060</xdr:rowOff>
                  </from>
                  <to>
                    <xdr:col>5</xdr:col>
                    <xdr:colOff>670560</xdr:colOff>
                    <xdr:row>52</xdr:row>
                    <xdr:rowOff>335280</xdr:rowOff>
                  </to>
                </anchor>
              </controlPr>
            </control>
          </mc:Choice>
        </mc:AlternateContent>
        <mc:AlternateContent xmlns:mc="http://schemas.openxmlformats.org/markup-compatibility/2006">
          <mc:Choice Requires="x14">
            <control shapeId="1147" r:id="rId42" name="Check Box 123">
              <controlPr defaultSize="0" autoFill="0" autoLine="0" autoPict="0">
                <anchor moveWithCells="1">
                  <from>
                    <xdr:col>5</xdr:col>
                    <xdr:colOff>266700</xdr:colOff>
                    <xdr:row>57</xdr:row>
                    <xdr:rowOff>91440</xdr:rowOff>
                  </from>
                  <to>
                    <xdr:col>5</xdr:col>
                    <xdr:colOff>563880</xdr:colOff>
                    <xdr:row>57</xdr:row>
                    <xdr:rowOff>365760</xdr:rowOff>
                  </to>
                </anchor>
              </controlPr>
            </control>
          </mc:Choice>
        </mc:AlternateContent>
        <mc:AlternateContent xmlns:mc="http://schemas.openxmlformats.org/markup-compatibility/2006">
          <mc:Choice Requires="x14">
            <control shapeId="1156" r:id="rId43" name="Check Box 132">
              <controlPr defaultSize="0" autoFill="0" autoLine="0" autoPict="0">
                <anchor moveWithCells="1">
                  <from>
                    <xdr:col>5</xdr:col>
                    <xdr:colOff>289560</xdr:colOff>
                    <xdr:row>14</xdr:row>
                    <xdr:rowOff>60960</xdr:rowOff>
                  </from>
                  <to>
                    <xdr:col>5</xdr:col>
                    <xdr:colOff>609600</xdr:colOff>
                    <xdr:row>14</xdr:row>
                    <xdr:rowOff>327660</xdr:rowOff>
                  </to>
                </anchor>
              </controlPr>
            </control>
          </mc:Choice>
        </mc:AlternateContent>
        <mc:AlternateContent xmlns:mc="http://schemas.openxmlformats.org/markup-compatibility/2006">
          <mc:Choice Requires="x14">
            <control shapeId="1159" r:id="rId44" name="Check Box 135">
              <controlPr defaultSize="0" autoFill="0" autoLine="0" autoPict="0">
                <anchor moveWithCells="1">
                  <from>
                    <xdr:col>5</xdr:col>
                    <xdr:colOff>259080</xdr:colOff>
                    <xdr:row>24</xdr:row>
                    <xdr:rowOff>220980</xdr:rowOff>
                  </from>
                  <to>
                    <xdr:col>5</xdr:col>
                    <xdr:colOff>594360</xdr:colOff>
                    <xdr:row>25</xdr:row>
                    <xdr:rowOff>251460</xdr:rowOff>
                  </to>
                </anchor>
              </controlPr>
            </control>
          </mc:Choice>
        </mc:AlternateContent>
        <mc:AlternateContent xmlns:mc="http://schemas.openxmlformats.org/markup-compatibility/2006">
          <mc:Choice Requires="x14">
            <control shapeId="1160" r:id="rId45" name="Check Box 136">
              <controlPr defaultSize="0" autoFill="0" autoLine="0" autoPict="0">
                <anchor moveWithCells="1">
                  <from>
                    <xdr:col>5</xdr:col>
                    <xdr:colOff>259080</xdr:colOff>
                    <xdr:row>24</xdr:row>
                    <xdr:rowOff>220980</xdr:rowOff>
                  </from>
                  <to>
                    <xdr:col>5</xdr:col>
                    <xdr:colOff>594360</xdr:colOff>
                    <xdr:row>25</xdr:row>
                    <xdr:rowOff>251460</xdr:rowOff>
                  </to>
                </anchor>
              </controlPr>
            </control>
          </mc:Choice>
        </mc:AlternateContent>
        <mc:AlternateContent xmlns:mc="http://schemas.openxmlformats.org/markup-compatibility/2006">
          <mc:Choice Requires="x14">
            <control shapeId="1162" r:id="rId46" name="Check Box 138">
              <controlPr defaultSize="0" autoFill="0" autoLine="0" autoPict="0">
                <anchor moveWithCells="1">
                  <from>
                    <xdr:col>5</xdr:col>
                    <xdr:colOff>259080</xdr:colOff>
                    <xdr:row>23</xdr:row>
                    <xdr:rowOff>411480</xdr:rowOff>
                  </from>
                  <to>
                    <xdr:col>5</xdr:col>
                    <xdr:colOff>594360</xdr:colOff>
                    <xdr:row>25</xdr:row>
                    <xdr:rowOff>22860</xdr:rowOff>
                  </to>
                </anchor>
              </controlPr>
            </control>
          </mc:Choice>
        </mc:AlternateContent>
        <mc:AlternateContent xmlns:mc="http://schemas.openxmlformats.org/markup-compatibility/2006">
          <mc:Choice Requires="x14">
            <control shapeId="1164" r:id="rId47" name="Check Box 140">
              <controlPr defaultSize="0" autoFill="0" autoLine="0" autoPict="0">
                <anchor moveWithCells="1">
                  <from>
                    <xdr:col>5</xdr:col>
                    <xdr:colOff>259080</xdr:colOff>
                    <xdr:row>27</xdr:row>
                    <xdr:rowOff>0</xdr:rowOff>
                  </from>
                  <to>
                    <xdr:col>5</xdr:col>
                    <xdr:colOff>594360</xdr:colOff>
                    <xdr:row>28</xdr:row>
                    <xdr:rowOff>22860</xdr:rowOff>
                  </to>
                </anchor>
              </controlPr>
            </control>
          </mc:Choice>
        </mc:AlternateContent>
        <mc:AlternateContent xmlns:mc="http://schemas.openxmlformats.org/markup-compatibility/2006">
          <mc:Choice Requires="x14">
            <control shapeId="1165" r:id="rId48" name="Check Box 141">
              <controlPr defaultSize="0" autoFill="0" autoLine="0" autoPict="0">
                <anchor moveWithCells="1">
                  <from>
                    <xdr:col>5</xdr:col>
                    <xdr:colOff>297180</xdr:colOff>
                    <xdr:row>40</xdr:row>
                    <xdr:rowOff>30480</xdr:rowOff>
                  </from>
                  <to>
                    <xdr:col>5</xdr:col>
                    <xdr:colOff>594360</xdr:colOff>
                    <xdr:row>41</xdr:row>
                    <xdr:rowOff>0</xdr:rowOff>
                  </to>
                </anchor>
              </controlPr>
            </control>
          </mc:Choice>
        </mc:AlternateContent>
        <mc:AlternateContent xmlns:mc="http://schemas.openxmlformats.org/markup-compatibility/2006">
          <mc:Choice Requires="x14">
            <control shapeId="1166" r:id="rId49" name="Check Box 142">
              <controlPr defaultSize="0" autoFill="0" autoLine="0" autoPict="0">
                <anchor moveWithCells="1">
                  <from>
                    <xdr:col>5</xdr:col>
                    <xdr:colOff>259080</xdr:colOff>
                    <xdr:row>49</xdr:row>
                    <xdr:rowOff>228600</xdr:rowOff>
                  </from>
                  <to>
                    <xdr:col>5</xdr:col>
                    <xdr:colOff>708660</xdr:colOff>
                    <xdr:row>51</xdr:row>
                    <xdr:rowOff>22860</xdr:rowOff>
                  </to>
                </anchor>
              </controlPr>
            </control>
          </mc:Choice>
        </mc:AlternateContent>
        <mc:AlternateContent xmlns:mc="http://schemas.openxmlformats.org/markup-compatibility/2006">
          <mc:Choice Requires="x14">
            <control shapeId="1170" r:id="rId50" name="Check Box 146">
              <controlPr defaultSize="0" autoFill="0" autoLine="0" autoPict="0">
                <anchor moveWithCells="1">
                  <from>
                    <xdr:col>5</xdr:col>
                    <xdr:colOff>259080</xdr:colOff>
                    <xdr:row>28</xdr:row>
                    <xdr:rowOff>419100</xdr:rowOff>
                  </from>
                  <to>
                    <xdr:col>5</xdr:col>
                    <xdr:colOff>632460</xdr:colOff>
                    <xdr:row>30</xdr:row>
                    <xdr:rowOff>22860</xdr:rowOff>
                  </to>
                </anchor>
              </controlPr>
            </control>
          </mc:Choice>
        </mc:AlternateContent>
        <mc:AlternateContent xmlns:mc="http://schemas.openxmlformats.org/markup-compatibility/2006">
          <mc:Choice Requires="x14">
            <control shapeId="1172" r:id="rId51" name="Check Box 148">
              <controlPr defaultSize="0" autoFill="0" autoLine="0" autoPict="0">
                <anchor moveWithCells="1">
                  <from>
                    <xdr:col>5</xdr:col>
                    <xdr:colOff>259080</xdr:colOff>
                    <xdr:row>15</xdr:row>
                    <xdr:rowOff>419100</xdr:rowOff>
                  </from>
                  <to>
                    <xdr:col>5</xdr:col>
                    <xdr:colOff>594360</xdr:colOff>
                    <xdr:row>17</xdr:row>
                    <xdr:rowOff>0</xdr:rowOff>
                  </to>
                </anchor>
              </controlPr>
            </control>
          </mc:Choice>
        </mc:AlternateContent>
        <mc:AlternateContent xmlns:mc="http://schemas.openxmlformats.org/markup-compatibility/2006">
          <mc:Choice Requires="x14">
            <control shapeId="1173" r:id="rId52" name="Drop Down 149">
              <controlPr defaultSize="0" autoLine="0" autoPict="0">
                <anchor moveWithCells="1">
                  <from>
                    <xdr:col>5</xdr:col>
                    <xdr:colOff>213360</xdr:colOff>
                    <xdr:row>15</xdr:row>
                    <xdr:rowOff>99060</xdr:rowOff>
                  </from>
                  <to>
                    <xdr:col>5</xdr:col>
                    <xdr:colOff>708660</xdr:colOff>
                    <xdr:row>15</xdr:row>
                    <xdr:rowOff>327660</xdr:rowOff>
                  </to>
                </anchor>
              </controlPr>
            </control>
          </mc:Choice>
        </mc:AlternateContent>
        <mc:AlternateContent xmlns:mc="http://schemas.openxmlformats.org/markup-compatibility/2006">
          <mc:Choice Requires="x14">
            <control shapeId="1177" r:id="rId53" name="Drop Down 153">
              <controlPr defaultSize="0" autoLine="0" autoPict="0">
                <anchor moveWithCells="1">
                  <from>
                    <xdr:col>6</xdr:col>
                    <xdr:colOff>167640</xdr:colOff>
                    <xdr:row>13</xdr:row>
                    <xdr:rowOff>137160</xdr:rowOff>
                  </from>
                  <to>
                    <xdr:col>6</xdr:col>
                    <xdr:colOff>632460</xdr:colOff>
                    <xdr:row>13</xdr:row>
                    <xdr:rowOff>365760</xdr:rowOff>
                  </to>
                </anchor>
              </controlPr>
            </control>
          </mc:Choice>
        </mc:AlternateContent>
        <mc:AlternateContent xmlns:mc="http://schemas.openxmlformats.org/markup-compatibility/2006">
          <mc:Choice Requires="x14">
            <control shapeId="1178" r:id="rId54" name="Drop Down 154">
              <controlPr defaultSize="0" autoLine="0" autoPict="0">
                <anchor moveWithCells="1">
                  <from>
                    <xdr:col>6</xdr:col>
                    <xdr:colOff>137160</xdr:colOff>
                    <xdr:row>28</xdr:row>
                    <xdr:rowOff>129540</xdr:rowOff>
                  </from>
                  <to>
                    <xdr:col>6</xdr:col>
                    <xdr:colOff>632460</xdr:colOff>
                    <xdr:row>28</xdr:row>
                    <xdr:rowOff>327660</xdr:rowOff>
                  </to>
                </anchor>
              </controlPr>
            </control>
          </mc:Choice>
        </mc:AlternateContent>
        <mc:AlternateContent xmlns:mc="http://schemas.openxmlformats.org/markup-compatibility/2006">
          <mc:Choice Requires="x14">
            <control shapeId="1179" r:id="rId55" name="Check Box 155">
              <controlPr defaultSize="0" autoFill="0" autoLine="0" autoPict="0">
                <anchor moveWithCells="1">
                  <from>
                    <xdr:col>5</xdr:col>
                    <xdr:colOff>289560</xdr:colOff>
                    <xdr:row>71</xdr:row>
                    <xdr:rowOff>0</xdr:rowOff>
                  </from>
                  <to>
                    <xdr:col>5</xdr:col>
                    <xdr:colOff>594360</xdr:colOff>
                    <xdr:row>72</xdr:row>
                    <xdr:rowOff>45720</xdr:rowOff>
                  </to>
                </anchor>
              </controlPr>
            </control>
          </mc:Choice>
        </mc:AlternateContent>
        <mc:AlternateContent xmlns:mc="http://schemas.openxmlformats.org/markup-compatibility/2006">
          <mc:Choice Requires="x14">
            <control shapeId="1180" r:id="rId56" name="Check Box 156">
              <controlPr defaultSize="0" autoFill="0" autoLine="0" autoPict="0">
                <anchor moveWithCells="1">
                  <from>
                    <xdr:col>5</xdr:col>
                    <xdr:colOff>259080</xdr:colOff>
                    <xdr:row>9</xdr:row>
                    <xdr:rowOff>0</xdr:rowOff>
                  </from>
                  <to>
                    <xdr:col>5</xdr:col>
                    <xdr:colOff>594360</xdr:colOff>
                    <xdr:row>10</xdr:row>
                    <xdr:rowOff>0</xdr:rowOff>
                  </to>
                </anchor>
              </controlPr>
            </control>
          </mc:Choice>
        </mc:AlternateContent>
        <mc:AlternateContent xmlns:mc="http://schemas.openxmlformats.org/markup-compatibility/2006">
          <mc:Choice Requires="x14">
            <control shapeId="1183" r:id="rId57" name="Check Box 159">
              <controlPr defaultSize="0" autoFill="0" autoLine="0" autoPict="0">
                <anchor moveWithCells="1">
                  <from>
                    <xdr:col>5</xdr:col>
                    <xdr:colOff>297180</xdr:colOff>
                    <xdr:row>78</xdr:row>
                    <xdr:rowOff>190500</xdr:rowOff>
                  </from>
                  <to>
                    <xdr:col>5</xdr:col>
                    <xdr:colOff>632460</xdr:colOff>
                    <xdr:row>80</xdr:row>
                    <xdr:rowOff>45720</xdr:rowOff>
                  </to>
                </anchor>
              </controlPr>
            </control>
          </mc:Choice>
        </mc:AlternateContent>
        <mc:AlternateContent xmlns:mc="http://schemas.openxmlformats.org/markup-compatibility/2006">
          <mc:Choice Requires="x14">
            <control shapeId="1184" r:id="rId58" name="Check Box 160">
              <controlPr defaultSize="0" autoFill="0" autoLine="0" autoPict="0">
                <anchor moveWithCells="1">
                  <from>
                    <xdr:col>5</xdr:col>
                    <xdr:colOff>289560</xdr:colOff>
                    <xdr:row>38</xdr:row>
                    <xdr:rowOff>205740</xdr:rowOff>
                  </from>
                  <to>
                    <xdr:col>6</xdr:col>
                    <xdr:colOff>0</xdr:colOff>
                    <xdr:row>40</xdr:row>
                    <xdr:rowOff>22860</xdr:rowOff>
                  </to>
                </anchor>
              </controlPr>
            </control>
          </mc:Choice>
        </mc:AlternateContent>
        <mc:AlternateContent xmlns:mc="http://schemas.openxmlformats.org/markup-compatibility/2006">
          <mc:Choice Requires="x14">
            <control shapeId="1185" r:id="rId59" name="Check Box 161">
              <controlPr defaultSize="0" autoFill="0" autoLine="0" autoPict="0">
                <anchor moveWithCells="1">
                  <from>
                    <xdr:col>5</xdr:col>
                    <xdr:colOff>259080</xdr:colOff>
                    <xdr:row>46</xdr:row>
                    <xdr:rowOff>182880</xdr:rowOff>
                  </from>
                  <to>
                    <xdr:col>5</xdr:col>
                    <xdr:colOff>586740</xdr:colOff>
                    <xdr:row>48</xdr:row>
                    <xdr:rowOff>30480</xdr:rowOff>
                  </to>
                </anchor>
              </controlPr>
            </control>
          </mc:Choice>
        </mc:AlternateContent>
        <mc:AlternateContent xmlns:mc="http://schemas.openxmlformats.org/markup-compatibility/2006">
          <mc:Choice Requires="x14">
            <control shapeId="1187" r:id="rId60" name="Drop Down 163">
              <controlPr defaultSize="0" autoLine="0" autoPict="0">
                <anchor moveWithCells="1">
                  <from>
                    <xdr:col>5</xdr:col>
                    <xdr:colOff>175260</xdr:colOff>
                    <xdr:row>77</xdr:row>
                    <xdr:rowOff>0</xdr:rowOff>
                  </from>
                  <to>
                    <xdr:col>5</xdr:col>
                    <xdr:colOff>716280</xdr:colOff>
                    <xdr:row>78</xdr:row>
                    <xdr:rowOff>0</xdr:rowOff>
                  </to>
                </anchor>
              </controlPr>
            </control>
          </mc:Choice>
        </mc:AlternateContent>
        <mc:AlternateContent xmlns:mc="http://schemas.openxmlformats.org/markup-compatibility/2006">
          <mc:Choice Requires="x14">
            <control shapeId="1188" r:id="rId61" name="Drop Down 164">
              <controlPr defaultSize="0" autoLine="0" autoPict="0">
                <anchor moveWithCells="1">
                  <from>
                    <xdr:col>5</xdr:col>
                    <xdr:colOff>175260</xdr:colOff>
                    <xdr:row>77</xdr:row>
                    <xdr:rowOff>243840</xdr:rowOff>
                  </from>
                  <to>
                    <xdr:col>5</xdr:col>
                    <xdr:colOff>716280</xdr:colOff>
                    <xdr:row>79</xdr:row>
                    <xdr:rowOff>0</xdr:rowOff>
                  </to>
                </anchor>
              </controlPr>
            </control>
          </mc:Choice>
        </mc:AlternateContent>
        <mc:AlternateContent xmlns:mc="http://schemas.openxmlformats.org/markup-compatibility/2006">
          <mc:Choice Requires="x14">
            <control shapeId="1222" r:id="rId62" name="Check Box 198">
              <controlPr defaultSize="0" autoFill="0" autoLine="0" autoPict="0">
                <anchor moveWithCells="1">
                  <from>
                    <xdr:col>5</xdr:col>
                    <xdr:colOff>304800</xdr:colOff>
                    <xdr:row>41</xdr:row>
                    <xdr:rowOff>22860</xdr:rowOff>
                  </from>
                  <to>
                    <xdr:col>5</xdr:col>
                    <xdr:colOff>601980</xdr:colOff>
                    <xdr:row>42</xdr:row>
                    <xdr:rowOff>0</xdr:rowOff>
                  </to>
                </anchor>
              </controlPr>
            </control>
          </mc:Choice>
        </mc:AlternateContent>
        <mc:AlternateContent xmlns:mc="http://schemas.openxmlformats.org/markup-compatibility/2006">
          <mc:Choice Requires="x14">
            <control shapeId="1223" r:id="rId63" name="Check Box 199">
              <controlPr defaultSize="0" autoFill="0" autoLine="0" autoPict="0">
                <anchor moveWithCells="1">
                  <from>
                    <xdr:col>5</xdr:col>
                    <xdr:colOff>327660</xdr:colOff>
                    <xdr:row>41</xdr:row>
                    <xdr:rowOff>327660</xdr:rowOff>
                  </from>
                  <to>
                    <xdr:col>5</xdr:col>
                    <xdr:colOff>632460</xdr:colOff>
                    <xdr:row>43</xdr:row>
                    <xdr:rowOff>45720</xdr:rowOff>
                  </to>
                </anchor>
              </controlPr>
            </control>
          </mc:Choice>
        </mc:AlternateContent>
        <mc:AlternateContent xmlns:mc="http://schemas.openxmlformats.org/markup-compatibility/2006">
          <mc:Choice Requires="x14">
            <control shapeId="1224" r:id="rId64" name="Check Box 200">
              <controlPr defaultSize="0" autoFill="0" autoLine="0" autoPict="0">
                <anchor moveWithCells="1">
                  <from>
                    <xdr:col>5</xdr:col>
                    <xdr:colOff>259080</xdr:colOff>
                    <xdr:row>45</xdr:row>
                    <xdr:rowOff>175260</xdr:rowOff>
                  </from>
                  <to>
                    <xdr:col>5</xdr:col>
                    <xdr:colOff>586740</xdr:colOff>
                    <xdr:row>47</xdr:row>
                    <xdr:rowOff>45720</xdr:rowOff>
                  </to>
                </anchor>
              </controlPr>
            </control>
          </mc:Choice>
        </mc:AlternateContent>
        <mc:AlternateContent xmlns:mc="http://schemas.openxmlformats.org/markup-compatibility/2006">
          <mc:Choice Requires="x14">
            <control shapeId="1226" r:id="rId65" name="Drop Down 202">
              <controlPr defaultSize="0" autoLine="0" autoPict="0">
                <anchor moveWithCells="1">
                  <from>
                    <xdr:col>6</xdr:col>
                    <xdr:colOff>91440</xdr:colOff>
                    <xdr:row>41</xdr:row>
                    <xdr:rowOff>106680</xdr:rowOff>
                  </from>
                  <to>
                    <xdr:col>6</xdr:col>
                    <xdr:colOff>632460</xdr:colOff>
                    <xdr:row>41</xdr:row>
                    <xdr:rowOff>335280</xdr:rowOff>
                  </to>
                </anchor>
              </controlPr>
            </control>
          </mc:Choice>
        </mc:AlternateContent>
        <mc:AlternateContent xmlns:mc="http://schemas.openxmlformats.org/markup-compatibility/2006">
          <mc:Choice Requires="x14">
            <control shapeId="1227" r:id="rId66" name="Drop Down 203">
              <controlPr defaultSize="0" autoLine="0" autoPict="0">
                <anchor moveWithCells="1">
                  <from>
                    <xdr:col>5</xdr:col>
                    <xdr:colOff>182880</xdr:colOff>
                    <xdr:row>36</xdr:row>
                    <xdr:rowOff>99060</xdr:rowOff>
                  </from>
                  <to>
                    <xdr:col>5</xdr:col>
                    <xdr:colOff>716280</xdr:colOff>
                    <xdr:row>36</xdr:row>
                    <xdr:rowOff>327660</xdr:rowOff>
                  </to>
                </anchor>
              </controlPr>
            </control>
          </mc:Choice>
        </mc:AlternateContent>
        <mc:AlternateContent xmlns:mc="http://schemas.openxmlformats.org/markup-compatibility/2006">
          <mc:Choice Requires="x14">
            <control shapeId="1228" r:id="rId67" name="Check Box 204">
              <controlPr defaultSize="0" autoFill="0" autoLine="0" autoPict="0">
                <anchor moveWithCells="1">
                  <from>
                    <xdr:col>5</xdr:col>
                    <xdr:colOff>259080</xdr:colOff>
                    <xdr:row>50</xdr:row>
                    <xdr:rowOff>175260</xdr:rowOff>
                  </from>
                  <to>
                    <xdr:col>5</xdr:col>
                    <xdr:colOff>708660</xdr:colOff>
                    <xdr:row>52</xdr:row>
                    <xdr:rowOff>45720</xdr:rowOff>
                  </to>
                </anchor>
              </controlPr>
            </control>
          </mc:Choice>
        </mc:AlternateContent>
        <mc:AlternateContent xmlns:mc="http://schemas.openxmlformats.org/markup-compatibility/2006">
          <mc:Choice Requires="x14">
            <control shapeId="1229" r:id="rId68" name="Drop Down 205">
              <controlPr defaultSize="0" autoLine="0" autoPict="0">
                <anchor moveWithCells="1">
                  <from>
                    <xdr:col>5</xdr:col>
                    <xdr:colOff>175260</xdr:colOff>
                    <xdr:row>55</xdr:row>
                    <xdr:rowOff>205740</xdr:rowOff>
                  </from>
                  <to>
                    <xdr:col>5</xdr:col>
                    <xdr:colOff>670560</xdr:colOff>
                    <xdr:row>55</xdr:row>
                    <xdr:rowOff>441960</xdr:rowOff>
                  </to>
                </anchor>
              </controlPr>
            </control>
          </mc:Choice>
        </mc:AlternateContent>
        <mc:AlternateContent xmlns:mc="http://schemas.openxmlformats.org/markup-compatibility/2006">
          <mc:Choice Requires="x14">
            <control shapeId="1230" r:id="rId69" name="Check Box 206">
              <controlPr defaultSize="0" autoFill="0" autoLine="0" autoPict="0">
                <anchor moveWithCells="1">
                  <from>
                    <xdr:col>5</xdr:col>
                    <xdr:colOff>251460</xdr:colOff>
                    <xdr:row>7</xdr:row>
                    <xdr:rowOff>137160</xdr:rowOff>
                  </from>
                  <to>
                    <xdr:col>5</xdr:col>
                    <xdr:colOff>556260</xdr:colOff>
                    <xdr:row>9</xdr:row>
                    <xdr:rowOff>83820</xdr:rowOff>
                  </to>
                </anchor>
              </controlPr>
            </control>
          </mc:Choice>
        </mc:AlternateContent>
        <mc:AlternateContent xmlns:mc="http://schemas.openxmlformats.org/markup-compatibility/2006">
          <mc:Choice Requires="x14">
            <control shapeId="1232" r:id="rId70" name="Drop Down 208">
              <controlPr defaultSize="0" autoLine="0" autoPict="0">
                <anchor moveWithCells="1">
                  <from>
                    <xdr:col>6</xdr:col>
                    <xdr:colOff>114300</xdr:colOff>
                    <xdr:row>58</xdr:row>
                    <xdr:rowOff>76200</xdr:rowOff>
                  </from>
                  <to>
                    <xdr:col>8</xdr:col>
                    <xdr:colOff>0</xdr:colOff>
                    <xdr:row>58</xdr:row>
                    <xdr:rowOff>274320</xdr:rowOff>
                  </to>
                </anchor>
              </controlPr>
            </control>
          </mc:Choice>
        </mc:AlternateContent>
        <mc:AlternateContent xmlns:mc="http://schemas.openxmlformats.org/markup-compatibility/2006">
          <mc:Choice Requires="x14">
            <control shapeId="1233" r:id="rId71" name="Drop Down 209">
              <controlPr defaultSize="0" autoLine="0" autoPict="0">
                <anchor moveWithCells="1">
                  <from>
                    <xdr:col>6</xdr:col>
                    <xdr:colOff>114300</xdr:colOff>
                    <xdr:row>64</xdr:row>
                    <xdr:rowOff>144780</xdr:rowOff>
                  </from>
                  <to>
                    <xdr:col>6</xdr:col>
                    <xdr:colOff>632460</xdr:colOff>
                    <xdr:row>65</xdr:row>
                    <xdr:rowOff>0</xdr:rowOff>
                  </to>
                </anchor>
              </controlPr>
            </control>
          </mc:Choice>
        </mc:AlternateContent>
        <mc:AlternateContent xmlns:mc="http://schemas.openxmlformats.org/markup-compatibility/2006">
          <mc:Choice Requires="x14">
            <control shapeId="1234" r:id="rId72" name="Check Box 210">
              <controlPr defaultSize="0" autoFill="0" autoLine="0" autoPict="0">
                <anchor moveWithCells="1">
                  <from>
                    <xdr:col>5</xdr:col>
                    <xdr:colOff>251460</xdr:colOff>
                    <xdr:row>64</xdr:row>
                    <xdr:rowOff>129540</xdr:rowOff>
                  </from>
                  <to>
                    <xdr:col>5</xdr:col>
                    <xdr:colOff>678180</xdr:colOff>
                    <xdr:row>65</xdr:row>
                    <xdr:rowOff>0</xdr:rowOff>
                  </to>
                </anchor>
              </controlPr>
            </control>
          </mc:Choice>
        </mc:AlternateContent>
        <mc:AlternateContent xmlns:mc="http://schemas.openxmlformats.org/markup-compatibility/2006">
          <mc:Choice Requires="x14">
            <control shapeId="1235" r:id="rId73" name="Check Box 211">
              <controlPr defaultSize="0" autoFill="0" autoLine="0" autoPict="0">
                <anchor moveWithCells="1">
                  <from>
                    <xdr:col>5</xdr:col>
                    <xdr:colOff>251460</xdr:colOff>
                    <xdr:row>65</xdr:row>
                    <xdr:rowOff>0</xdr:rowOff>
                  </from>
                  <to>
                    <xdr:col>5</xdr:col>
                    <xdr:colOff>678180</xdr:colOff>
                    <xdr:row>66</xdr:row>
                    <xdr:rowOff>53340</xdr:rowOff>
                  </to>
                </anchor>
              </controlPr>
            </control>
          </mc:Choice>
        </mc:AlternateContent>
        <mc:AlternateContent xmlns:mc="http://schemas.openxmlformats.org/markup-compatibility/2006">
          <mc:Choice Requires="x14">
            <control shapeId="1237" r:id="rId74" name="Check Box 213">
              <controlPr defaultSize="0" autoFill="0" autoLine="0" autoPict="0">
                <anchor moveWithCells="1">
                  <from>
                    <xdr:col>5</xdr:col>
                    <xdr:colOff>259080</xdr:colOff>
                    <xdr:row>28</xdr:row>
                    <xdr:rowOff>99060</xdr:rowOff>
                  </from>
                  <to>
                    <xdr:col>5</xdr:col>
                    <xdr:colOff>594360</xdr:colOff>
                    <xdr:row>28</xdr:row>
                    <xdr:rowOff>327660</xdr:rowOff>
                  </to>
                </anchor>
              </controlPr>
            </control>
          </mc:Choice>
        </mc:AlternateContent>
        <mc:AlternateContent xmlns:mc="http://schemas.openxmlformats.org/markup-compatibility/2006">
          <mc:Choice Requires="x14">
            <control shapeId="1239" r:id="rId75" name="Drop Down 215">
              <controlPr defaultSize="0" autoLine="0" autoPict="0">
                <anchor moveWithCells="1">
                  <from>
                    <xdr:col>5</xdr:col>
                    <xdr:colOff>167640</xdr:colOff>
                    <xdr:row>74</xdr:row>
                    <xdr:rowOff>83820</xdr:rowOff>
                  </from>
                  <to>
                    <xdr:col>5</xdr:col>
                    <xdr:colOff>708660</xdr:colOff>
                    <xdr:row>74</xdr:row>
                    <xdr:rowOff>297180</xdr:rowOff>
                  </to>
                </anchor>
              </controlPr>
            </control>
          </mc:Choice>
        </mc:AlternateContent>
        <mc:AlternateContent xmlns:mc="http://schemas.openxmlformats.org/markup-compatibility/2006">
          <mc:Choice Requires="x14">
            <control shapeId="1242" r:id="rId76" name="Check Box 218">
              <controlPr defaultSize="0" autoFill="0" autoLine="0" autoPict="0">
                <anchor moveWithCells="1">
                  <from>
                    <xdr:col>5</xdr:col>
                    <xdr:colOff>297180</xdr:colOff>
                    <xdr:row>76</xdr:row>
                    <xdr:rowOff>0</xdr:rowOff>
                  </from>
                  <to>
                    <xdr:col>5</xdr:col>
                    <xdr:colOff>594360</xdr:colOff>
                    <xdr:row>77</xdr:row>
                    <xdr:rowOff>0</xdr:rowOff>
                  </to>
                </anchor>
              </controlPr>
            </control>
          </mc:Choice>
        </mc:AlternateContent>
        <mc:AlternateContent xmlns:mc="http://schemas.openxmlformats.org/markup-compatibility/2006">
          <mc:Choice Requires="x14">
            <control shapeId="1243" r:id="rId77" name="Check Box 219">
              <controlPr defaultSize="0" autoFill="0" autoLine="0" autoPict="0">
                <anchor moveWithCells="1">
                  <from>
                    <xdr:col>5</xdr:col>
                    <xdr:colOff>289560</xdr:colOff>
                    <xdr:row>37</xdr:row>
                    <xdr:rowOff>419100</xdr:rowOff>
                  </from>
                  <to>
                    <xdr:col>6</xdr:col>
                    <xdr:colOff>0</xdr:colOff>
                    <xdr:row>39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H148"/>
  <sheetViews>
    <sheetView topLeftCell="A44" workbookViewId="0">
      <selection activeCell="D90" sqref="D90"/>
    </sheetView>
  </sheetViews>
  <sheetFormatPr defaultColWidth="8.5546875" defaultRowHeight="13.2" x14ac:dyDescent="0.25"/>
  <sheetData>
    <row r="1" spans="4:6" x14ac:dyDescent="0.25">
      <c r="D1" t="b">
        <v>0</v>
      </c>
    </row>
    <row r="3" spans="4:6" x14ac:dyDescent="0.25">
      <c r="D3" t="b">
        <v>0</v>
      </c>
    </row>
    <row r="5" spans="4:6" x14ac:dyDescent="0.25">
      <c r="E5">
        <v>1</v>
      </c>
    </row>
    <row r="6" spans="4:6" x14ac:dyDescent="0.25">
      <c r="E6">
        <v>2</v>
      </c>
    </row>
    <row r="7" spans="4:6" x14ac:dyDescent="0.25">
      <c r="D7" t="b">
        <v>0</v>
      </c>
    </row>
    <row r="9" spans="4:6" x14ac:dyDescent="0.25">
      <c r="D9" t="b">
        <v>0</v>
      </c>
      <c r="E9">
        <v>1</v>
      </c>
      <c r="F9">
        <v>0</v>
      </c>
    </row>
    <row r="10" spans="4:6" x14ac:dyDescent="0.25">
      <c r="D10" t="b">
        <v>0</v>
      </c>
      <c r="F10">
        <v>10</v>
      </c>
    </row>
    <row r="12" spans="4:6" x14ac:dyDescent="0.25">
      <c r="E12">
        <v>1</v>
      </c>
    </row>
    <row r="14" spans="4:6" x14ac:dyDescent="0.25">
      <c r="D14" t="b">
        <v>0</v>
      </c>
    </row>
    <row r="15" spans="4:6" x14ac:dyDescent="0.25">
      <c r="D15" t="b">
        <v>0</v>
      </c>
    </row>
    <row r="16" spans="4:6" x14ac:dyDescent="0.25">
      <c r="D16" t="b">
        <v>0</v>
      </c>
    </row>
    <row r="17" spans="4:6" x14ac:dyDescent="0.25">
      <c r="D17" t="b">
        <v>0</v>
      </c>
    </row>
    <row r="18" spans="4:6" x14ac:dyDescent="0.25">
      <c r="D18" t="b">
        <v>0</v>
      </c>
    </row>
    <row r="19" spans="4:6" x14ac:dyDescent="0.25">
      <c r="D19" t="b">
        <v>0</v>
      </c>
    </row>
    <row r="20" spans="4:6" x14ac:dyDescent="0.25">
      <c r="D20" t="b">
        <v>0</v>
      </c>
      <c r="F20">
        <v>0</v>
      </c>
    </row>
    <row r="21" spans="4:6" x14ac:dyDescent="0.25">
      <c r="D21" t="b">
        <v>0</v>
      </c>
      <c r="F21">
        <v>5</v>
      </c>
    </row>
    <row r="22" spans="4:6" x14ac:dyDescent="0.25">
      <c r="D22" t="b">
        <v>0</v>
      </c>
      <c r="F22">
        <v>10</v>
      </c>
    </row>
    <row r="23" spans="4:6" x14ac:dyDescent="0.25">
      <c r="D23" t="b">
        <v>0</v>
      </c>
      <c r="F23">
        <v>15</v>
      </c>
    </row>
    <row r="24" spans="4:6" x14ac:dyDescent="0.25">
      <c r="D24" t="b">
        <v>0</v>
      </c>
      <c r="F24">
        <v>20</v>
      </c>
    </row>
    <row r="25" spans="4:6" x14ac:dyDescent="0.25">
      <c r="D25" t="b">
        <v>0</v>
      </c>
      <c r="F25">
        <v>25</v>
      </c>
    </row>
    <row r="26" spans="4:6" x14ac:dyDescent="0.25">
      <c r="D26" t="b">
        <v>0</v>
      </c>
    </row>
    <row r="27" spans="4:6" x14ac:dyDescent="0.25">
      <c r="D27" t="b">
        <v>0</v>
      </c>
      <c r="E27">
        <v>1</v>
      </c>
    </row>
    <row r="28" spans="4:6" x14ac:dyDescent="0.25">
      <c r="D28" t="b">
        <v>0</v>
      </c>
    </row>
    <row r="29" spans="4:6" x14ac:dyDescent="0.25">
      <c r="D29" t="b">
        <v>0</v>
      </c>
      <c r="E29">
        <v>1</v>
      </c>
      <c r="F29">
        <v>0</v>
      </c>
    </row>
    <row r="30" spans="4:6" x14ac:dyDescent="0.25">
      <c r="D30" t="b">
        <v>0</v>
      </c>
      <c r="F30">
        <v>20</v>
      </c>
    </row>
    <row r="31" spans="4:6" x14ac:dyDescent="0.25">
      <c r="D31" t="b">
        <v>0</v>
      </c>
    </row>
    <row r="32" spans="4:6" x14ac:dyDescent="0.25">
      <c r="D32" t="b">
        <v>0</v>
      </c>
      <c r="E32">
        <v>2</v>
      </c>
    </row>
    <row r="33" spans="4:8" x14ac:dyDescent="0.25">
      <c r="D33" t="b">
        <v>0</v>
      </c>
      <c r="E33">
        <v>2</v>
      </c>
      <c r="F33">
        <v>0</v>
      </c>
      <c r="G33">
        <v>0</v>
      </c>
    </row>
    <row r="34" spans="4:8" x14ac:dyDescent="0.25">
      <c r="D34" t="b">
        <v>0</v>
      </c>
      <c r="F34">
        <v>1</v>
      </c>
      <c r="G34" s="1">
        <v>0.15</v>
      </c>
      <c r="H34">
        <v>10</v>
      </c>
    </row>
    <row r="35" spans="4:8" x14ac:dyDescent="0.25">
      <c r="D35" t="b">
        <v>0</v>
      </c>
      <c r="E35">
        <v>1</v>
      </c>
      <c r="F35">
        <v>2</v>
      </c>
      <c r="G35" s="1">
        <v>0.2</v>
      </c>
      <c r="H35">
        <v>20</v>
      </c>
    </row>
    <row r="36" spans="4:8" x14ac:dyDescent="0.25">
      <c r="D36" t="b">
        <v>0</v>
      </c>
      <c r="F36">
        <v>3</v>
      </c>
    </row>
    <row r="37" spans="4:8" x14ac:dyDescent="0.25">
      <c r="D37" t="b">
        <v>1</v>
      </c>
      <c r="E37">
        <v>1</v>
      </c>
      <c r="F37">
        <v>4</v>
      </c>
    </row>
    <row r="38" spans="4:8" x14ac:dyDescent="0.25">
      <c r="D38" t="b">
        <v>0</v>
      </c>
      <c r="E38">
        <v>1</v>
      </c>
      <c r="F38">
        <v>5</v>
      </c>
    </row>
    <row r="39" spans="4:8" x14ac:dyDescent="0.25">
      <c r="D39" t="b">
        <v>0</v>
      </c>
      <c r="F39">
        <v>6</v>
      </c>
    </row>
    <row r="40" spans="4:8" x14ac:dyDescent="0.25">
      <c r="D40" t="b">
        <v>0</v>
      </c>
      <c r="E40">
        <v>1</v>
      </c>
      <c r="F40">
        <v>7</v>
      </c>
    </row>
    <row r="41" spans="4:8" x14ac:dyDescent="0.25">
      <c r="D41" t="b">
        <v>0</v>
      </c>
      <c r="E41">
        <v>1</v>
      </c>
      <c r="F41">
        <v>8</v>
      </c>
    </row>
    <row r="42" spans="4:8" x14ac:dyDescent="0.25">
      <c r="D42" t="b">
        <v>0</v>
      </c>
      <c r="E42">
        <v>1</v>
      </c>
      <c r="F42">
        <v>9</v>
      </c>
    </row>
    <row r="43" spans="4:8" x14ac:dyDescent="0.25">
      <c r="F43">
        <v>10</v>
      </c>
    </row>
    <row r="44" spans="4:8" x14ac:dyDescent="0.25">
      <c r="D44" t="b">
        <v>0</v>
      </c>
      <c r="F44">
        <v>11</v>
      </c>
    </row>
    <row r="45" spans="4:8" x14ac:dyDescent="0.25">
      <c r="D45" t="b">
        <v>0</v>
      </c>
      <c r="F45">
        <v>12</v>
      </c>
    </row>
    <row r="46" spans="4:8" x14ac:dyDescent="0.25">
      <c r="D46" t="b">
        <v>0</v>
      </c>
      <c r="F46">
        <v>13</v>
      </c>
    </row>
    <row r="47" spans="4:8" x14ac:dyDescent="0.25">
      <c r="D47" t="b">
        <v>0</v>
      </c>
      <c r="E47">
        <v>1</v>
      </c>
      <c r="F47">
        <v>14</v>
      </c>
    </row>
    <row r="48" spans="4:8" x14ac:dyDescent="0.25">
      <c r="D48" t="b">
        <v>0</v>
      </c>
      <c r="F48">
        <v>15</v>
      </c>
    </row>
    <row r="49" spans="4:6" x14ac:dyDescent="0.25">
      <c r="D49" t="b">
        <v>0</v>
      </c>
      <c r="F49">
        <v>16</v>
      </c>
    </row>
    <row r="50" spans="4:6" x14ac:dyDescent="0.25">
      <c r="D50" t="b">
        <v>0</v>
      </c>
      <c r="E50">
        <v>1</v>
      </c>
      <c r="F50">
        <v>17</v>
      </c>
    </row>
    <row r="51" spans="4:6" x14ac:dyDescent="0.25">
      <c r="D51" t="b">
        <v>0</v>
      </c>
      <c r="E51">
        <v>1</v>
      </c>
      <c r="F51">
        <v>18</v>
      </c>
    </row>
    <row r="52" spans="4:6" x14ac:dyDescent="0.25">
      <c r="D52" t="b">
        <v>0</v>
      </c>
      <c r="F52">
        <v>19</v>
      </c>
    </row>
    <row r="53" spans="4:6" x14ac:dyDescent="0.25">
      <c r="D53" t="b">
        <v>0</v>
      </c>
      <c r="E53">
        <v>1</v>
      </c>
      <c r="F53">
        <v>20</v>
      </c>
    </row>
    <row r="54" spans="4:6" x14ac:dyDescent="0.25">
      <c r="D54" t="b">
        <v>0</v>
      </c>
      <c r="E54">
        <v>2</v>
      </c>
      <c r="F54">
        <v>21</v>
      </c>
    </row>
    <row r="55" spans="4:6" x14ac:dyDescent="0.25">
      <c r="D55" t="b">
        <v>0</v>
      </c>
      <c r="F55">
        <v>22</v>
      </c>
    </row>
    <row r="56" spans="4:6" x14ac:dyDescent="0.25">
      <c r="D56" t="b">
        <v>0</v>
      </c>
      <c r="F56">
        <v>23</v>
      </c>
    </row>
    <row r="57" spans="4:6" x14ac:dyDescent="0.25">
      <c r="F57">
        <v>24</v>
      </c>
    </row>
    <row r="58" spans="4:6" x14ac:dyDescent="0.25">
      <c r="D58" t="b">
        <v>0</v>
      </c>
      <c r="E58">
        <v>2</v>
      </c>
      <c r="F58">
        <v>25</v>
      </c>
    </row>
    <row r="59" spans="4:6" x14ac:dyDescent="0.25">
      <c r="D59" t="b">
        <v>0</v>
      </c>
      <c r="E59">
        <v>1</v>
      </c>
      <c r="F59">
        <v>26</v>
      </c>
    </row>
    <row r="60" spans="4:6" x14ac:dyDescent="0.25">
      <c r="D60" t="b">
        <v>0</v>
      </c>
      <c r="F60">
        <v>27</v>
      </c>
    </row>
    <row r="61" spans="4:6" x14ac:dyDescent="0.25">
      <c r="D61" t="b">
        <v>0</v>
      </c>
      <c r="E61">
        <v>2</v>
      </c>
      <c r="F61">
        <v>28</v>
      </c>
    </row>
    <row r="62" spans="4:6" x14ac:dyDescent="0.25">
      <c r="D62" t="b">
        <v>0</v>
      </c>
      <c r="E62">
        <v>3</v>
      </c>
      <c r="F62">
        <v>29</v>
      </c>
    </row>
    <row r="63" spans="4:6" x14ac:dyDescent="0.25">
      <c r="D63" t="b">
        <v>0</v>
      </c>
      <c r="E63">
        <v>4</v>
      </c>
      <c r="F63">
        <v>30</v>
      </c>
    </row>
    <row r="64" spans="4:6" x14ac:dyDescent="0.25">
      <c r="D64" t="b">
        <v>0</v>
      </c>
      <c r="E64">
        <v>1</v>
      </c>
      <c r="F64">
        <v>31</v>
      </c>
    </row>
    <row r="65" spans="4:6" x14ac:dyDescent="0.25">
      <c r="D65" t="b">
        <v>1</v>
      </c>
      <c r="E65">
        <v>1</v>
      </c>
      <c r="F65">
        <v>32</v>
      </c>
    </row>
    <row r="66" spans="4:6" x14ac:dyDescent="0.25">
      <c r="D66" t="b">
        <v>0</v>
      </c>
      <c r="F66">
        <v>33</v>
      </c>
    </row>
    <row r="67" spans="4:6" x14ac:dyDescent="0.25">
      <c r="D67" t="b">
        <v>0</v>
      </c>
      <c r="F67">
        <v>34</v>
      </c>
    </row>
    <row r="68" spans="4:6" x14ac:dyDescent="0.25">
      <c r="D68" t="b">
        <v>0</v>
      </c>
      <c r="F68">
        <v>35</v>
      </c>
    </row>
    <row r="69" spans="4:6" x14ac:dyDescent="0.25">
      <c r="D69" t="b">
        <v>0</v>
      </c>
      <c r="E69">
        <v>2</v>
      </c>
      <c r="F69">
        <v>36</v>
      </c>
    </row>
    <row r="70" spans="4:6" x14ac:dyDescent="0.25">
      <c r="D70" t="b">
        <v>0</v>
      </c>
      <c r="F70">
        <v>37</v>
      </c>
    </row>
    <row r="71" spans="4:6" x14ac:dyDescent="0.25">
      <c r="D71" t="b">
        <v>0</v>
      </c>
      <c r="F71">
        <v>38</v>
      </c>
    </row>
    <row r="72" spans="4:6" x14ac:dyDescent="0.25">
      <c r="D72" t="b">
        <v>0</v>
      </c>
      <c r="E72">
        <v>1</v>
      </c>
      <c r="F72">
        <v>39</v>
      </c>
    </row>
    <row r="73" spans="4:6" x14ac:dyDescent="0.25">
      <c r="D73" t="b">
        <v>0</v>
      </c>
      <c r="E73">
        <v>4</v>
      </c>
      <c r="F73">
        <v>40</v>
      </c>
    </row>
    <row r="74" spans="4:6" x14ac:dyDescent="0.25">
      <c r="D74" t="b">
        <v>0</v>
      </c>
      <c r="F74">
        <v>41</v>
      </c>
    </row>
    <row r="75" spans="4:6" x14ac:dyDescent="0.25">
      <c r="D75" t="b">
        <v>0</v>
      </c>
      <c r="F75">
        <v>42</v>
      </c>
    </row>
    <row r="76" spans="4:6" x14ac:dyDescent="0.25">
      <c r="F76">
        <v>43</v>
      </c>
    </row>
    <row r="77" spans="4:6" x14ac:dyDescent="0.25">
      <c r="D77" t="b">
        <v>1</v>
      </c>
      <c r="F77">
        <v>44</v>
      </c>
    </row>
    <row r="78" spans="4:6" x14ac:dyDescent="0.25">
      <c r="F78">
        <v>45</v>
      </c>
    </row>
    <row r="79" spans="4:6" x14ac:dyDescent="0.25">
      <c r="F79">
        <v>46</v>
      </c>
    </row>
    <row r="80" spans="4:6" x14ac:dyDescent="0.25">
      <c r="D80" t="b">
        <v>0</v>
      </c>
      <c r="F80">
        <v>47</v>
      </c>
    </row>
    <row r="81" spans="4:6" x14ac:dyDescent="0.25">
      <c r="D81" t="b">
        <v>0</v>
      </c>
      <c r="F81">
        <v>48</v>
      </c>
    </row>
    <row r="82" spans="4:6" x14ac:dyDescent="0.25">
      <c r="E82">
        <v>1</v>
      </c>
      <c r="F82">
        <v>49</v>
      </c>
    </row>
    <row r="83" spans="4:6" x14ac:dyDescent="0.25">
      <c r="D83" t="b">
        <v>0</v>
      </c>
      <c r="F83">
        <v>50</v>
      </c>
    </row>
    <row r="84" spans="4:6" x14ac:dyDescent="0.25">
      <c r="F84">
        <v>51</v>
      </c>
    </row>
    <row r="85" spans="4:6" x14ac:dyDescent="0.25">
      <c r="D85" t="b">
        <v>0</v>
      </c>
      <c r="E85">
        <v>1</v>
      </c>
      <c r="F85">
        <v>52</v>
      </c>
    </row>
    <row r="86" spans="4:6" x14ac:dyDescent="0.25">
      <c r="D86" t="b">
        <v>0</v>
      </c>
      <c r="E86">
        <v>1</v>
      </c>
      <c r="F86">
        <v>53</v>
      </c>
    </row>
    <row r="87" spans="4:6" x14ac:dyDescent="0.25">
      <c r="D87" t="b">
        <v>0</v>
      </c>
      <c r="E87">
        <v>1</v>
      </c>
      <c r="F87">
        <v>54</v>
      </c>
    </row>
    <row r="88" spans="4:6" x14ac:dyDescent="0.25">
      <c r="D88" t="b">
        <v>0</v>
      </c>
      <c r="F88">
        <v>55</v>
      </c>
    </row>
    <row r="89" spans="4:6" x14ac:dyDescent="0.25">
      <c r="F89">
        <v>56</v>
      </c>
    </row>
    <row r="90" spans="4:6" x14ac:dyDescent="0.25">
      <c r="D90" t="b">
        <v>0</v>
      </c>
      <c r="F90">
        <v>57</v>
      </c>
    </row>
    <row r="91" spans="4:6" x14ac:dyDescent="0.25">
      <c r="D91" t="b">
        <v>0</v>
      </c>
      <c r="F91">
        <v>58</v>
      </c>
    </row>
    <row r="92" spans="4:6" x14ac:dyDescent="0.25">
      <c r="D92" t="b">
        <v>0</v>
      </c>
      <c r="F92">
        <v>59</v>
      </c>
    </row>
    <row r="93" spans="4:6" x14ac:dyDescent="0.25">
      <c r="F93">
        <v>60</v>
      </c>
    </row>
    <row r="94" spans="4:6" x14ac:dyDescent="0.25">
      <c r="E94">
        <v>1</v>
      </c>
      <c r="F94">
        <v>61</v>
      </c>
    </row>
    <row r="95" spans="4:6" x14ac:dyDescent="0.25">
      <c r="E95">
        <v>1</v>
      </c>
      <c r="F95">
        <v>62</v>
      </c>
    </row>
    <row r="96" spans="4:6" x14ac:dyDescent="0.25">
      <c r="E96">
        <v>1</v>
      </c>
      <c r="F96">
        <v>63</v>
      </c>
    </row>
    <row r="97" spans="4:6" x14ac:dyDescent="0.25">
      <c r="D97" t="b">
        <v>0</v>
      </c>
      <c r="F97">
        <v>64</v>
      </c>
    </row>
    <row r="98" spans="4:6" x14ac:dyDescent="0.25">
      <c r="E98">
        <v>1</v>
      </c>
      <c r="F98">
        <v>65</v>
      </c>
    </row>
    <row r="99" spans="4:6" x14ac:dyDescent="0.25">
      <c r="D99" t="b">
        <v>0</v>
      </c>
      <c r="F99">
        <v>66</v>
      </c>
    </row>
    <row r="100" spans="4:6" x14ac:dyDescent="0.25">
      <c r="D100" t="b">
        <v>0</v>
      </c>
      <c r="E100">
        <v>1</v>
      </c>
      <c r="F100">
        <v>67</v>
      </c>
    </row>
    <row r="101" spans="4:6" x14ac:dyDescent="0.25">
      <c r="D101" t="b">
        <v>0</v>
      </c>
      <c r="F101">
        <v>68</v>
      </c>
    </row>
    <row r="102" spans="4:6" x14ac:dyDescent="0.25">
      <c r="F102">
        <v>69</v>
      </c>
    </row>
    <row r="103" spans="4:6" x14ac:dyDescent="0.25">
      <c r="D103" t="b">
        <v>1</v>
      </c>
      <c r="F103">
        <v>70</v>
      </c>
    </row>
    <row r="104" spans="4:6" x14ac:dyDescent="0.25">
      <c r="D104" t="b">
        <v>0</v>
      </c>
      <c r="E104">
        <v>1</v>
      </c>
      <c r="F104">
        <v>71</v>
      </c>
    </row>
    <row r="105" spans="4:6" x14ac:dyDescent="0.25">
      <c r="E105">
        <v>1</v>
      </c>
      <c r="F105">
        <v>72</v>
      </c>
    </row>
    <row r="106" spans="4:6" x14ac:dyDescent="0.25">
      <c r="F106">
        <v>73</v>
      </c>
    </row>
    <row r="107" spans="4:6" x14ac:dyDescent="0.25">
      <c r="F107">
        <v>74</v>
      </c>
    </row>
    <row r="108" spans="4:6" x14ac:dyDescent="0.25">
      <c r="F108">
        <v>75</v>
      </c>
    </row>
    <row r="109" spans="4:6" x14ac:dyDescent="0.25">
      <c r="F109">
        <v>76</v>
      </c>
    </row>
    <row r="110" spans="4:6" x14ac:dyDescent="0.25">
      <c r="F110">
        <v>77</v>
      </c>
    </row>
    <row r="111" spans="4:6" x14ac:dyDescent="0.25">
      <c r="F111">
        <v>78</v>
      </c>
    </row>
    <row r="112" spans="4:6" x14ac:dyDescent="0.25">
      <c r="F112">
        <v>79</v>
      </c>
    </row>
    <row r="113" spans="6:6" x14ac:dyDescent="0.25">
      <c r="F113">
        <v>80</v>
      </c>
    </row>
    <row r="114" spans="6:6" x14ac:dyDescent="0.25">
      <c r="F114">
        <v>81</v>
      </c>
    </row>
    <row r="115" spans="6:6" x14ac:dyDescent="0.25">
      <c r="F115">
        <v>82</v>
      </c>
    </row>
    <row r="116" spans="6:6" x14ac:dyDescent="0.25">
      <c r="F116">
        <v>83</v>
      </c>
    </row>
    <row r="117" spans="6:6" x14ac:dyDescent="0.25">
      <c r="F117">
        <v>84</v>
      </c>
    </row>
    <row r="118" spans="6:6" x14ac:dyDescent="0.25">
      <c r="F118">
        <v>85</v>
      </c>
    </row>
    <row r="119" spans="6:6" x14ac:dyDescent="0.25">
      <c r="F119">
        <v>86</v>
      </c>
    </row>
    <row r="120" spans="6:6" x14ac:dyDescent="0.25">
      <c r="F120">
        <v>87</v>
      </c>
    </row>
    <row r="121" spans="6:6" x14ac:dyDescent="0.25">
      <c r="F121">
        <v>88</v>
      </c>
    </row>
    <row r="122" spans="6:6" x14ac:dyDescent="0.25">
      <c r="F122">
        <v>89</v>
      </c>
    </row>
    <row r="123" spans="6:6" x14ac:dyDescent="0.25">
      <c r="F123">
        <v>90</v>
      </c>
    </row>
    <row r="124" spans="6:6" x14ac:dyDescent="0.25">
      <c r="F124">
        <v>91</v>
      </c>
    </row>
    <row r="125" spans="6:6" x14ac:dyDescent="0.25">
      <c r="F125">
        <v>92</v>
      </c>
    </row>
    <row r="126" spans="6:6" x14ac:dyDescent="0.25">
      <c r="F126">
        <v>93</v>
      </c>
    </row>
    <row r="127" spans="6:6" x14ac:dyDescent="0.25">
      <c r="F127">
        <v>94</v>
      </c>
    </row>
    <row r="128" spans="6:6" x14ac:dyDescent="0.25">
      <c r="F128">
        <v>95</v>
      </c>
    </row>
    <row r="129" spans="6:6" x14ac:dyDescent="0.25">
      <c r="F129">
        <v>96</v>
      </c>
    </row>
    <row r="130" spans="6:6" x14ac:dyDescent="0.25">
      <c r="F130">
        <v>97</v>
      </c>
    </row>
    <row r="131" spans="6:6" x14ac:dyDescent="0.25">
      <c r="F131">
        <v>98</v>
      </c>
    </row>
    <row r="132" spans="6:6" x14ac:dyDescent="0.25">
      <c r="F132">
        <v>99</v>
      </c>
    </row>
    <row r="133" spans="6:6" x14ac:dyDescent="0.25">
      <c r="F133">
        <v>100</v>
      </c>
    </row>
    <row r="134" spans="6:6" x14ac:dyDescent="0.25">
      <c r="F134">
        <v>101</v>
      </c>
    </row>
    <row r="135" spans="6:6" x14ac:dyDescent="0.25">
      <c r="F135">
        <v>102</v>
      </c>
    </row>
    <row r="136" spans="6:6" x14ac:dyDescent="0.25">
      <c r="F136">
        <v>103</v>
      </c>
    </row>
    <row r="137" spans="6:6" x14ac:dyDescent="0.25">
      <c r="F137">
        <v>104</v>
      </c>
    </row>
    <row r="138" spans="6:6" x14ac:dyDescent="0.25">
      <c r="F138">
        <v>105</v>
      </c>
    </row>
    <row r="139" spans="6:6" x14ac:dyDescent="0.25">
      <c r="F139">
        <v>106</v>
      </c>
    </row>
    <row r="140" spans="6:6" x14ac:dyDescent="0.25">
      <c r="F140">
        <v>107</v>
      </c>
    </row>
    <row r="141" spans="6:6" x14ac:dyDescent="0.25">
      <c r="F141">
        <v>108</v>
      </c>
    </row>
    <row r="142" spans="6:6" x14ac:dyDescent="0.25">
      <c r="F142">
        <v>109</v>
      </c>
    </row>
    <row r="143" spans="6:6" x14ac:dyDescent="0.25">
      <c r="F143">
        <v>110</v>
      </c>
    </row>
    <row r="144" spans="6:6" x14ac:dyDescent="0.25">
      <c r="F144">
        <v>111</v>
      </c>
    </row>
    <row r="145" spans="6:6" x14ac:dyDescent="0.25">
      <c r="F145">
        <v>112</v>
      </c>
    </row>
    <row r="146" spans="6:6" x14ac:dyDescent="0.25">
      <c r="F146">
        <v>113</v>
      </c>
    </row>
    <row r="147" spans="6:6" x14ac:dyDescent="0.25">
      <c r="F147">
        <v>114</v>
      </c>
    </row>
    <row r="148" spans="6:6" x14ac:dyDescent="0.25">
      <c r="F148">
        <v>115</v>
      </c>
    </row>
  </sheetData>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5546875" defaultRowHeight="13.2" x14ac:dyDescent="0.25"/>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Sheet1!RANGE_A1_D61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2013-2014 Governor Award Spreadsheet</dc:title>
  <dc:creator>Pam</dc:creator>
  <cp:lastModifiedBy>Faith Line</cp:lastModifiedBy>
  <cp:lastPrinted>2021-03-15T01:39:30Z</cp:lastPrinted>
  <dcterms:created xsi:type="dcterms:W3CDTF">2011-03-21T13:12:25Z</dcterms:created>
  <dcterms:modified xsi:type="dcterms:W3CDTF">2021-05-09T23:43:02Z</dcterms:modified>
</cp:coreProperties>
</file>